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00933U00001\AppData\Roaming\DokOrg\CheckOut\82dd36f5-cba0-4715-be3f-f71169a28e62\413683\"/>
    </mc:Choice>
  </mc:AlternateContent>
  <bookViews>
    <workbookView xWindow="0" yWindow="0" windowWidth="28800" windowHeight="12435"/>
  </bookViews>
  <sheets>
    <sheet name="Urlaubskalender" sheetId="1" r:id="rId1"/>
    <sheet name="Mitarbeiter" sheetId="3" r:id="rId2"/>
    <sheet name="Feiertage" sheetId="2" r:id="rId3"/>
    <sheet name="Team" sheetId="4" r:id="rId4"/>
  </sheets>
  <definedNames>
    <definedName name="_xlnm._FilterDatabase" localSheetId="0" hidden="1">Urlaubskalender!$D$3:$E$103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H102" i="1" l="1"/>
  <c r="G102" i="3" s="1"/>
  <c r="NI102" i="1"/>
  <c r="I102" i="3" s="1"/>
  <c r="NJ102" i="1"/>
  <c r="J102" i="3" s="1"/>
  <c r="NH103" i="1"/>
  <c r="G103" i="3" s="1"/>
  <c r="NI103" i="1"/>
  <c r="I103" i="3" s="1"/>
  <c r="NJ103" i="1"/>
  <c r="J103" i="3" s="1"/>
  <c r="NH5" i="1"/>
  <c r="G5" i="3" s="1"/>
  <c r="NI5" i="1"/>
  <c r="I5" i="3" s="1"/>
  <c r="NJ5" i="1"/>
  <c r="J5" i="3" s="1"/>
  <c r="NH7" i="1"/>
  <c r="G7" i="3" s="1"/>
  <c r="NI7" i="1"/>
  <c r="I7" i="3" s="1"/>
  <c r="NJ7" i="1"/>
  <c r="J7" i="3" s="1"/>
  <c r="NH8" i="1"/>
  <c r="G8" i="3" s="1"/>
  <c r="NI8" i="1"/>
  <c r="I8" i="3" s="1"/>
  <c r="NJ8" i="1"/>
  <c r="J8" i="3" s="1"/>
  <c r="NH9" i="1"/>
  <c r="G9" i="3" s="1"/>
  <c r="NI9" i="1"/>
  <c r="I9" i="3" s="1"/>
  <c r="NJ9" i="1"/>
  <c r="J9" i="3" s="1"/>
  <c r="NH10" i="1"/>
  <c r="G10" i="3" s="1"/>
  <c r="NI10" i="1"/>
  <c r="I10" i="3" s="1"/>
  <c r="NJ10" i="1"/>
  <c r="J10" i="3" s="1"/>
  <c r="NH11" i="1"/>
  <c r="G11" i="3" s="1"/>
  <c r="NI11" i="1"/>
  <c r="I11" i="3" s="1"/>
  <c r="NJ11" i="1"/>
  <c r="J11" i="3" s="1"/>
  <c r="NH12" i="1"/>
  <c r="G12" i="3" s="1"/>
  <c r="NI12" i="1"/>
  <c r="I12" i="3" s="1"/>
  <c r="NJ12" i="1"/>
  <c r="J12" i="3" s="1"/>
  <c r="NH13" i="1"/>
  <c r="G13" i="3" s="1"/>
  <c r="NI13" i="1"/>
  <c r="I13" i="3" s="1"/>
  <c r="NJ13" i="1"/>
  <c r="J13" i="3" s="1"/>
  <c r="NH14" i="1"/>
  <c r="G14" i="3" s="1"/>
  <c r="NI14" i="1"/>
  <c r="I14" i="3" s="1"/>
  <c r="NJ14" i="1"/>
  <c r="J14" i="3" s="1"/>
  <c r="NH15" i="1"/>
  <c r="G15" i="3" s="1"/>
  <c r="NI15" i="1"/>
  <c r="I15" i="3" s="1"/>
  <c r="NJ15" i="1"/>
  <c r="J15" i="3" s="1"/>
  <c r="NH16" i="1"/>
  <c r="G16" i="3" s="1"/>
  <c r="NI16" i="1"/>
  <c r="I16" i="3" s="1"/>
  <c r="NJ16" i="1"/>
  <c r="J16" i="3" s="1"/>
  <c r="NH17" i="1"/>
  <c r="G17" i="3" s="1"/>
  <c r="NI17" i="1"/>
  <c r="I17" i="3" s="1"/>
  <c r="NJ17" i="1"/>
  <c r="J17" i="3" s="1"/>
  <c r="NH18" i="1"/>
  <c r="G18" i="3" s="1"/>
  <c r="NI18" i="1"/>
  <c r="I18" i="3" s="1"/>
  <c r="NJ18" i="1"/>
  <c r="J18" i="3" s="1"/>
  <c r="NH19" i="1"/>
  <c r="G19" i="3" s="1"/>
  <c r="NI19" i="1"/>
  <c r="I19" i="3" s="1"/>
  <c r="NJ19" i="1"/>
  <c r="J19" i="3" s="1"/>
  <c r="NH20" i="1"/>
  <c r="G20" i="3" s="1"/>
  <c r="NI20" i="1"/>
  <c r="I20" i="3" s="1"/>
  <c r="NJ20" i="1"/>
  <c r="J20" i="3" s="1"/>
  <c r="NH21" i="1"/>
  <c r="G21" i="3" s="1"/>
  <c r="NI21" i="1"/>
  <c r="I21" i="3" s="1"/>
  <c r="NJ21" i="1"/>
  <c r="J21" i="3" s="1"/>
  <c r="NH22" i="1"/>
  <c r="G22" i="3" s="1"/>
  <c r="NI22" i="1"/>
  <c r="I22" i="3" s="1"/>
  <c r="NJ22" i="1"/>
  <c r="J22" i="3" s="1"/>
  <c r="NH23" i="1"/>
  <c r="G23" i="3" s="1"/>
  <c r="NI23" i="1"/>
  <c r="I23" i="3" s="1"/>
  <c r="NJ23" i="1"/>
  <c r="J23" i="3" s="1"/>
  <c r="NH24" i="1"/>
  <c r="G24" i="3" s="1"/>
  <c r="NI24" i="1"/>
  <c r="I24" i="3" s="1"/>
  <c r="NJ24" i="1"/>
  <c r="J24" i="3" s="1"/>
  <c r="NH25" i="1"/>
  <c r="G25" i="3" s="1"/>
  <c r="NI25" i="1"/>
  <c r="I25" i="3" s="1"/>
  <c r="NJ25" i="1"/>
  <c r="J25" i="3" s="1"/>
  <c r="NH26" i="1"/>
  <c r="G26" i="3" s="1"/>
  <c r="NI26" i="1"/>
  <c r="I26" i="3" s="1"/>
  <c r="NJ26" i="1"/>
  <c r="J26" i="3" s="1"/>
  <c r="NH27" i="1"/>
  <c r="G27" i="3" s="1"/>
  <c r="NI27" i="1"/>
  <c r="I27" i="3" s="1"/>
  <c r="NJ27" i="1"/>
  <c r="J27" i="3" s="1"/>
  <c r="NH28" i="1"/>
  <c r="G28" i="3" s="1"/>
  <c r="NI28" i="1"/>
  <c r="I28" i="3" s="1"/>
  <c r="NJ28" i="1"/>
  <c r="J28" i="3" s="1"/>
  <c r="NH29" i="1"/>
  <c r="G29" i="3" s="1"/>
  <c r="NI29" i="1"/>
  <c r="I29" i="3" s="1"/>
  <c r="NJ29" i="1"/>
  <c r="J29" i="3" s="1"/>
  <c r="NH30" i="1"/>
  <c r="G30" i="3" s="1"/>
  <c r="NI30" i="1"/>
  <c r="I30" i="3" s="1"/>
  <c r="NJ30" i="1"/>
  <c r="J30" i="3" s="1"/>
  <c r="NH31" i="1"/>
  <c r="G31" i="3" s="1"/>
  <c r="NI31" i="1"/>
  <c r="I31" i="3" s="1"/>
  <c r="NJ31" i="1"/>
  <c r="J31" i="3" s="1"/>
  <c r="NH32" i="1"/>
  <c r="G32" i="3" s="1"/>
  <c r="NI32" i="1"/>
  <c r="I32" i="3" s="1"/>
  <c r="NJ32" i="1"/>
  <c r="J32" i="3" s="1"/>
  <c r="NH33" i="1"/>
  <c r="G33" i="3" s="1"/>
  <c r="NI33" i="1"/>
  <c r="I33" i="3" s="1"/>
  <c r="NJ33" i="1"/>
  <c r="J33" i="3" s="1"/>
  <c r="NH34" i="1"/>
  <c r="G34" i="3" s="1"/>
  <c r="NI34" i="1"/>
  <c r="I34" i="3" s="1"/>
  <c r="NJ34" i="1"/>
  <c r="J34" i="3" s="1"/>
  <c r="NH35" i="1"/>
  <c r="G35" i="3" s="1"/>
  <c r="NI35" i="1"/>
  <c r="I35" i="3" s="1"/>
  <c r="NJ35" i="1"/>
  <c r="J35" i="3" s="1"/>
  <c r="NH36" i="1"/>
  <c r="G36" i="3" s="1"/>
  <c r="NI36" i="1"/>
  <c r="I36" i="3" s="1"/>
  <c r="NJ36" i="1"/>
  <c r="J36" i="3" s="1"/>
  <c r="NH37" i="1"/>
  <c r="G37" i="3" s="1"/>
  <c r="NI37" i="1"/>
  <c r="I37" i="3" s="1"/>
  <c r="NJ37" i="1"/>
  <c r="J37" i="3" s="1"/>
  <c r="NH38" i="1"/>
  <c r="G38" i="3" s="1"/>
  <c r="NI38" i="1"/>
  <c r="I38" i="3" s="1"/>
  <c r="NJ38" i="1"/>
  <c r="J38" i="3" s="1"/>
  <c r="NH39" i="1"/>
  <c r="G39" i="3" s="1"/>
  <c r="NI39" i="1"/>
  <c r="I39" i="3" s="1"/>
  <c r="NJ39" i="1"/>
  <c r="J39" i="3" s="1"/>
  <c r="NH40" i="1"/>
  <c r="G40" i="3" s="1"/>
  <c r="NI40" i="1"/>
  <c r="I40" i="3" s="1"/>
  <c r="NJ40" i="1"/>
  <c r="J40" i="3" s="1"/>
  <c r="NH41" i="1"/>
  <c r="G41" i="3" s="1"/>
  <c r="NI41" i="1"/>
  <c r="I41" i="3" s="1"/>
  <c r="NJ41" i="1"/>
  <c r="J41" i="3" s="1"/>
  <c r="NH42" i="1"/>
  <c r="G42" i="3" s="1"/>
  <c r="NI42" i="1"/>
  <c r="I42" i="3" s="1"/>
  <c r="NJ42" i="1"/>
  <c r="J42" i="3" s="1"/>
  <c r="NH43" i="1"/>
  <c r="G43" i="3" s="1"/>
  <c r="NI43" i="1"/>
  <c r="I43" i="3" s="1"/>
  <c r="NJ43" i="1"/>
  <c r="J43" i="3" s="1"/>
  <c r="NH44" i="1"/>
  <c r="G44" i="3" s="1"/>
  <c r="NI44" i="1"/>
  <c r="I44" i="3" s="1"/>
  <c r="NJ44" i="1"/>
  <c r="J44" i="3" s="1"/>
  <c r="NH45" i="1"/>
  <c r="G45" i="3" s="1"/>
  <c r="NI45" i="1"/>
  <c r="I45" i="3" s="1"/>
  <c r="NJ45" i="1"/>
  <c r="J45" i="3" s="1"/>
  <c r="NH46" i="1"/>
  <c r="G46" i="3" s="1"/>
  <c r="NI46" i="1"/>
  <c r="I46" i="3" s="1"/>
  <c r="NJ46" i="1"/>
  <c r="J46" i="3" s="1"/>
  <c r="NH47" i="1"/>
  <c r="G47" i="3" s="1"/>
  <c r="NI47" i="1"/>
  <c r="I47" i="3" s="1"/>
  <c r="NJ47" i="1"/>
  <c r="J47" i="3" s="1"/>
  <c r="NH48" i="1"/>
  <c r="G48" i="3" s="1"/>
  <c r="NI48" i="1"/>
  <c r="I48" i="3" s="1"/>
  <c r="NJ48" i="1"/>
  <c r="J48" i="3" s="1"/>
  <c r="NH49" i="1"/>
  <c r="G49" i="3" s="1"/>
  <c r="NI49" i="1"/>
  <c r="I49" i="3" s="1"/>
  <c r="NJ49" i="1"/>
  <c r="J49" i="3" s="1"/>
  <c r="NH50" i="1"/>
  <c r="G50" i="3" s="1"/>
  <c r="NI50" i="1"/>
  <c r="I50" i="3" s="1"/>
  <c r="NJ50" i="1"/>
  <c r="J50" i="3" s="1"/>
  <c r="NH51" i="1"/>
  <c r="G51" i="3" s="1"/>
  <c r="NI51" i="1"/>
  <c r="I51" i="3" s="1"/>
  <c r="NJ51" i="1"/>
  <c r="J51" i="3" s="1"/>
  <c r="NH52" i="1"/>
  <c r="G52" i="3" s="1"/>
  <c r="NI52" i="1"/>
  <c r="I52" i="3" s="1"/>
  <c r="NJ52" i="1"/>
  <c r="J52" i="3" s="1"/>
  <c r="NH53" i="1"/>
  <c r="G53" i="3" s="1"/>
  <c r="NI53" i="1"/>
  <c r="I53" i="3" s="1"/>
  <c r="NJ53" i="1"/>
  <c r="J53" i="3" s="1"/>
  <c r="NH54" i="1"/>
  <c r="G54" i="3" s="1"/>
  <c r="NI54" i="1"/>
  <c r="I54" i="3" s="1"/>
  <c r="NJ54" i="1"/>
  <c r="J54" i="3" s="1"/>
  <c r="NH55" i="1"/>
  <c r="G55" i="3" s="1"/>
  <c r="NI55" i="1"/>
  <c r="I55" i="3" s="1"/>
  <c r="NJ55" i="1"/>
  <c r="J55" i="3" s="1"/>
  <c r="NH56" i="1"/>
  <c r="G56" i="3" s="1"/>
  <c r="NI56" i="1"/>
  <c r="I56" i="3" s="1"/>
  <c r="NJ56" i="1"/>
  <c r="J56" i="3" s="1"/>
  <c r="NH57" i="1"/>
  <c r="G57" i="3" s="1"/>
  <c r="NI57" i="1"/>
  <c r="I57" i="3" s="1"/>
  <c r="NJ57" i="1"/>
  <c r="J57" i="3" s="1"/>
  <c r="NH58" i="1"/>
  <c r="G58" i="3" s="1"/>
  <c r="NI58" i="1"/>
  <c r="I58" i="3" s="1"/>
  <c r="NJ58" i="1"/>
  <c r="J58" i="3" s="1"/>
  <c r="NH59" i="1"/>
  <c r="G59" i="3" s="1"/>
  <c r="NI59" i="1"/>
  <c r="I59" i="3" s="1"/>
  <c r="NJ59" i="1"/>
  <c r="J59" i="3" s="1"/>
  <c r="NH60" i="1"/>
  <c r="G60" i="3" s="1"/>
  <c r="NI60" i="1"/>
  <c r="I60" i="3" s="1"/>
  <c r="NJ60" i="1"/>
  <c r="J60" i="3" s="1"/>
  <c r="NH61" i="1"/>
  <c r="G61" i="3" s="1"/>
  <c r="NI61" i="1"/>
  <c r="I61" i="3" s="1"/>
  <c r="NJ61" i="1"/>
  <c r="J61" i="3" s="1"/>
  <c r="NH62" i="1"/>
  <c r="G62" i="3" s="1"/>
  <c r="NI62" i="1"/>
  <c r="I62" i="3" s="1"/>
  <c r="NJ62" i="1"/>
  <c r="J62" i="3" s="1"/>
  <c r="NH63" i="1"/>
  <c r="G63" i="3" s="1"/>
  <c r="NI63" i="1"/>
  <c r="I63" i="3" s="1"/>
  <c r="NJ63" i="1"/>
  <c r="J63" i="3" s="1"/>
  <c r="NH64" i="1"/>
  <c r="G64" i="3" s="1"/>
  <c r="NI64" i="1"/>
  <c r="I64" i="3" s="1"/>
  <c r="NJ64" i="1"/>
  <c r="J64" i="3" s="1"/>
  <c r="NH65" i="1"/>
  <c r="G65" i="3" s="1"/>
  <c r="NI65" i="1"/>
  <c r="I65" i="3" s="1"/>
  <c r="NJ65" i="1"/>
  <c r="J65" i="3" s="1"/>
  <c r="NH66" i="1"/>
  <c r="G66" i="3" s="1"/>
  <c r="NI66" i="1"/>
  <c r="I66" i="3" s="1"/>
  <c r="NJ66" i="1"/>
  <c r="J66" i="3" s="1"/>
  <c r="NH67" i="1"/>
  <c r="G67" i="3" s="1"/>
  <c r="NI67" i="1"/>
  <c r="I67" i="3" s="1"/>
  <c r="NJ67" i="1"/>
  <c r="J67" i="3" s="1"/>
  <c r="NH68" i="1"/>
  <c r="G68" i="3" s="1"/>
  <c r="NI68" i="1"/>
  <c r="I68" i="3" s="1"/>
  <c r="NJ68" i="1"/>
  <c r="J68" i="3" s="1"/>
  <c r="NH69" i="1"/>
  <c r="G69" i="3" s="1"/>
  <c r="NI69" i="1"/>
  <c r="I69" i="3" s="1"/>
  <c r="NJ69" i="1"/>
  <c r="J69" i="3" s="1"/>
  <c r="NH70" i="1"/>
  <c r="G70" i="3" s="1"/>
  <c r="NI70" i="1"/>
  <c r="I70" i="3" s="1"/>
  <c r="NJ70" i="1"/>
  <c r="J70" i="3" s="1"/>
  <c r="NH71" i="1"/>
  <c r="G71" i="3" s="1"/>
  <c r="NI71" i="1"/>
  <c r="I71" i="3" s="1"/>
  <c r="NJ71" i="1"/>
  <c r="J71" i="3" s="1"/>
  <c r="NH72" i="1"/>
  <c r="G72" i="3" s="1"/>
  <c r="NI72" i="1"/>
  <c r="I72" i="3" s="1"/>
  <c r="NJ72" i="1"/>
  <c r="J72" i="3" s="1"/>
  <c r="NH73" i="1"/>
  <c r="G73" i="3" s="1"/>
  <c r="NI73" i="1"/>
  <c r="I73" i="3" s="1"/>
  <c r="NJ73" i="1"/>
  <c r="J73" i="3" s="1"/>
  <c r="NH74" i="1"/>
  <c r="G74" i="3" s="1"/>
  <c r="NI74" i="1"/>
  <c r="I74" i="3" s="1"/>
  <c r="NJ74" i="1"/>
  <c r="J74" i="3" s="1"/>
  <c r="NH75" i="1"/>
  <c r="G75" i="3" s="1"/>
  <c r="NI75" i="1"/>
  <c r="I75" i="3" s="1"/>
  <c r="NJ75" i="1"/>
  <c r="J75" i="3" s="1"/>
  <c r="NH76" i="1"/>
  <c r="G76" i="3" s="1"/>
  <c r="NI76" i="1"/>
  <c r="I76" i="3" s="1"/>
  <c r="NJ76" i="1"/>
  <c r="J76" i="3" s="1"/>
  <c r="NH77" i="1"/>
  <c r="G77" i="3" s="1"/>
  <c r="NI77" i="1"/>
  <c r="I77" i="3" s="1"/>
  <c r="NJ77" i="1"/>
  <c r="J77" i="3" s="1"/>
  <c r="NH78" i="1"/>
  <c r="G78" i="3" s="1"/>
  <c r="NI78" i="1"/>
  <c r="I78" i="3" s="1"/>
  <c r="NJ78" i="1"/>
  <c r="J78" i="3" s="1"/>
  <c r="NH79" i="1"/>
  <c r="G79" i="3" s="1"/>
  <c r="NI79" i="1"/>
  <c r="I79" i="3" s="1"/>
  <c r="NJ79" i="1"/>
  <c r="J79" i="3" s="1"/>
  <c r="NH80" i="1"/>
  <c r="G80" i="3" s="1"/>
  <c r="NI80" i="1"/>
  <c r="I80" i="3" s="1"/>
  <c r="NJ80" i="1"/>
  <c r="J80" i="3" s="1"/>
  <c r="NH81" i="1"/>
  <c r="G81" i="3" s="1"/>
  <c r="NI81" i="1"/>
  <c r="I81" i="3" s="1"/>
  <c r="NJ81" i="1"/>
  <c r="J81" i="3" s="1"/>
  <c r="NH82" i="1"/>
  <c r="G82" i="3" s="1"/>
  <c r="NI82" i="1"/>
  <c r="I82" i="3" s="1"/>
  <c r="NJ82" i="1"/>
  <c r="J82" i="3" s="1"/>
  <c r="NH83" i="1"/>
  <c r="G83" i="3" s="1"/>
  <c r="NI83" i="1"/>
  <c r="I83" i="3" s="1"/>
  <c r="NJ83" i="1"/>
  <c r="J83" i="3" s="1"/>
  <c r="NH84" i="1"/>
  <c r="G84" i="3" s="1"/>
  <c r="NI84" i="1"/>
  <c r="I84" i="3" s="1"/>
  <c r="NJ84" i="1"/>
  <c r="J84" i="3" s="1"/>
  <c r="NH85" i="1"/>
  <c r="G85" i="3" s="1"/>
  <c r="NI85" i="1"/>
  <c r="I85" i="3" s="1"/>
  <c r="NJ85" i="1"/>
  <c r="J85" i="3" s="1"/>
  <c r="NH86" i="1"/>
  <c r="G86" i="3" s="1"/>
  <c r="NI86" i="1"/>
  <c r="I86" i="3" s="1"/>
  <c r="NJ86" i="1"/>
  <c r="J86" i="3" s="1"/>
  <c r="NH87" i="1"/>
  <c r="G87" i="3" s="1"/>
  <c r="NI87" i="1"/>
  <c r="I87" i="3" s="1"/>
  <c r="NJ87" i="1"/>
  <c r="J87" i="3" s="1"/>
  <c r="NH88" i="1"/>
  <c r="G88" i="3" s="1"/>
  <c r="NI88" i="1"/>
  <c r="I88" i="3" s="1"/>
  <c r="NJ88" i="1"/>
  <c r="J88" i="3" s="1"/>
  <c r="NH89" i="1"/>
  <c r="G89" i="3" s="1"/>
  <c r="NI89" i="1"/>
  <c r="I89" i="3" s="1"/>
  <c r="NJ89" i="1"/>
  <c r="J89" i="3" s="1"/>
  <c r="NH90" i="1"/>
  <c r="G90" i="3" s="1"/>
  <c r="NI90" i="1"/>
  <c r="I90" i="3" s="1"/>
  <c r="NJ90" i="1"/>
  <c r="J90" i="3" s="1"/>
  <c r="NH91" i="1"/>
  <c r="G91" i="3" s="1"/>
  <c r="NI91" i="1"/>
  <c r="I91" i="3" s="1"/>
  <c r="NJ91" i="1"/>
  <c r="J91" i="3" s="1"/>
  <c r="NH92" i="1"/>
  <c r="G92" i="3" s="1"/>
  <c r="NI92" i="1"/>
  <c r="I92" i="3" s="1"/>
  <c r="NJ92" i="1"/>
  <c r="J92" i="3" s="1"/>
  <c r="NH93" i="1"/>
  <c r="G93" i="3" s="1"/>
  <c r="NI93" i="1"/>
  <c r="I93" i="3" s="1"/>
  <c r="NJ93" i="1"/>
  <c r="J93" i="3" s="1"/>
  <c r="NH94" i="1"/>
  <c r="G94" i="3" s="1"/>
  <c r="NI94" i="1"/>
  <c r="I94" i="3" s="1"/>
  <c r="NJ94" i="1"/>
  <c r="J94" i="3" s="1"/>
  <c r="NH95" i="1"/>
  <c r="G95" i="3" s="1"/>
  <c r="NI95" i="1"/>
  <c r="I95" i="3" s="1"/>
  <c r="NJ95" i="1"/>
  <c r="J95" i="3" s="1"/>
  <c r="NH96" i="1"/>
  <c r="G96" i="3" s="1"/>
  <c r="NI96" i="1"/>
  <c r="I96" i="3" s="1"/>
  <c r="NJ96" i="1"/>
  <c r="J96" i="3" s="1"/>
  <c r="NH97" i="1"/>
  <c r="G97" i="3" s="1"/>
  <c r="NI97" i="1"/>
  <c r="I97" i="3" s="1"/>
  <c r="NJ97" i="1"/>
  <c r="J97" i="3" s="1"/>
  <c r="NH98" i="1"/>
  <c r="G98" i="3" s="1"/>
  <c r="NI98" i="1"/>
  <c r="I98" i="3" s="1"/>
  <c r="NJ98" i="1"/>
  <c r="J98" i="3" s="1"/>
  <c r="NH99" i="1"/>
  <c r="G99" i="3" s="1"/>
  <c r="NI99" i="1"/>
  <c r="I99" i="3" s="1"/>
  <c r="NJ99" i="1"/>
  <c r="J99" i="3" s="1"/>
  <c r="NH100" i="1"/>
  <c r="G100" i="3" s="1"/>
  <c r="NI100" i="1"/>
  <c r="I100" i="3" s="1"/>
  <c r="NJ100" i="1"/>
  <c r="J100" i="3" s="1"/>
  <c r="NH101" i="1"/>
  <c r="G101" i="3" s="1"/>
  <c r="NI101" i="1"/>
  <c r="I101" i="3" s="1"/>
  <c r="NJ101" i="1"/>
  <c r="J101" i="3" s="1"/>
  <c r="NJ4" i="1"/>
  <c r="J4" i="3" s="1"/>
  <c r="NI4" i="1"/>
  <c r="I4" i="3" s="1"/>
  <c r="NH4" i="1"/>
  <c r="G4" i="3" s="1"/>
  <c r="F1" i="1"/>
  <c r="G1" i="1"/>
  <c r="H1" i="1"/>
  <c r="H2" i="1" s="1"/>
  <c r="I1" i="1"/>
  <c r="J1" i="1"/>
  <c r="K1" i="1"/>
  <c r="K2" i="1" s="1"/>
  <c r="L1" i="1"/>
  <c r="M1" i="1"/>
  <c r="M2" i="1" s="1"/>
  <c r="N1" i="1"/>
  <c r="N2" i="1" s="1"/>
  <c r="O1" i="1"/>
  <c r="P1" i="1"/>
  <c r="Q1" i="1"/>
  <c r="Q2" i="1" s="1"/>
  <c r="R1" i="1"/>
  <c r="S1" i="1"/>
  <c r="S2" i="1" s="1"/>
  <c r="T1" i="1"/>
  <c r="T2" i="1" s="1"/>
  <c r="U1" i="1"/>
  <c r="V1" i="1"/>
  <c r="W1" i="1"/>
  <c r="W2" i="1" s="1"/>
  <c r="X1" i="1"/>
  <c r="Y1" i="1"/>
  <c r="Y2" i="1" s="1"/>
  <c r="Z1" i="1"/>
  <c r="Z2" i="1" s="1"/>
  <c r="AA1" i="1"/>
  <c r="AB1" i="1"/>
  <c r="AC1" i="1"/>
  <c r="AC2" i="1" s="1"/>
  <c r="AD1" i="1"/>
  <c r="AE1" i="1"/>
  <c r="AF1" i="1"/>
  <c r="AG1" i="1"/>
  <c r="AH1" i="1"/>
  <c r="AI1" i="1"/>
  <c r="AI2" i="1" s="1"/>
  <c r="AJ1" i="1"/>
  <c r="AK1" i="1"/>
  <c r="AK2" i="1" s="1"/>
  <c r="AL1" i="1"/>
  <c r="AL2" i="1" s="1"/>
  <c r="AM1" i="1"/>
  <c r="AN1" i="1"/>
  <c r="AO1" i="1"/>
  <c r="AO2" i="1" s="1"/>
  <c r="AP1" i="1"/>
  <c r="AQ1" i="1"/>
  <c r="AQ2" i="1" s="1"/>
  <c r="AR1" i="1"/>
  <c r="AR2" i="1" s="1"/>
  <c r="AS1" i="1"/>
  <c r="AT1" i="1"/>
  <c r="AU1" i="1"/>
  <c r="AU2" i="1" s="1"/>
  <c r="AV1" i="1"/>
  <c r="AW1" i="1"/>
  <c r="AW2" i="1" s="1"/>
  <c r="AX1" i="1"/>
  <c r="AX2" i="1" s="1"/>
  <c r="AY1" i="1"/>
  <c r="AZ1" i="1"/>
  <c r="BA1" i="1"/>
  <c r="BA2" i="1" s="1"/>
  <c r="BB1" i="1"/>
  <c r="BC1" i="1"/>
  <c r="BC2" i="1" s="1"/>
  <c r="BD1" i="1"/>
  <c r="BD2" i="1" s="1"/>
  <c r="BE1" i="1"/>
  <c r="BF1" i="1"/>
  <c r="BG1" i="1"/>
  <c r="BG2" i="1" s="1"/>
  <c r="BH1" i="1"/>
  <c r="BI1" i="1"/>
  <c r="BJ1" i="1"/>
  <c r="BJ2" i="1" s="1"/>
  <c r="BK1" i="1"/>
  <c r="BL1" i="1"/>
  <c r="BM1" i="1"/>
  <c r="BM2" i="1" s="1"/>
  <c r="BN1" i="1"/>
  <c r="BO1" i="1"/>
  <c r="BP1" i="1"/>
  <c r="BQ1" i="1"/>
  <c r="BR1" i="1"/>
  <c r="BS1" i="1"/>
  <c r="BS2" i="1" s="1"/>
  <c r="BT1" i="1"/>
  <c r="BU1" i="1"/>
  <c r="BU2" i="1" s="1"/>
  <c r="BV1" i="1"/>
  <c r="BV2" i="1" s="1"/>
  <c r="BW1" i="1"/>
  <c r="BX1" i="1"/>
  <c r="BY1" i="1"/>
  <c r="BY2" i="1" s="1"/>
  <c r="BZ1" i="1"/>
  <c r="CA1" i="1"/>
  <c r="CB1" i="1"/>
  <c r="CB2" i="1" s="1"/>
  <c r="CC1" i="1"/>
  <c r="CD1" i="1"/>
  <c r="CE1" i="1"/>
  <c r="CE2" i="1" s="1"/>
  <c r="CF1" i="1"/>
  <c r="CG1" i="1"/>
  <c r="CG2" i="1" s="1"/>
  <c r="CH1" i="1"/>
  <c r="CH2" i="1" s="1"/>
  <c r="CI1" i="1"/>
  <c r="CJ1" i="1"/>
  <c r="CK1" i="1"/>
  <c r="CK2" i="1" s="1"/>
  <c r="CL1" i="1"/>
  <c r="CM1" i="1"/>
  <c r="CM2" i="1" s="1"/>
  <c r="CN1" i="1"/>
  <c r="CN2" i="1" s="1"/>
  <c r="CO1" i="1"/>
  <c r="CP1" i="1"/>
  <c r="CQ1" i="1"/>
  <c r="CQ2" i="1" s="1"/>
  <c r="CR1" i="1"/>
  <c r="CS1" i="1"/>
  <c r="CS2" i="1" s="1"/>
  <c r="CT1" i="1"/>
  <c r="CT2" i="1" s="1"/>
  <c r="CU1" i="1"/>
  <c r="CV1" i="1"/>
  <c r="CW1" i="1"/>
  <c r="CW2" i="1" s="1"/>
  <c r="CX1" i="1"/>
  <c r="CY1" i="1"/>
  <c r="CY2" i="1" s="1"/>
  <c r="CZ1" i="1"/>
  <c r="DA1" i="1"/>
  <c r="DB1" i="1"/>
  <c r="DC1" i="1"/>
  <c r="DC2" i="1" s="1"/>
  <c r="DD1" i="1"/>
  <c r="DE1" i="1"/>
  <c r="DE2" i="1" s="1"/>
  <c r="DF1" i="1"/>
  <c r="DF2" i="1" s="1"/>
  <c r="DG1" i="1"/>
  <c r="DH1" i="1"/>
  <c r="DI1" i="1"/>
  <c r="DI2" i="1" s="1"/>
  <c r="DJ1" i="1"/>
  <c r="DK1" i="1"/>
  <c r="DK2" i="1" s="1"/>
  <c r="DL1" i="1"/>
  <c r="DL2" i="1" s="1"/>
  <c r="DM1" i="1"/>
  <c r="DN1" i="1"/>
  <c r="DO1" i="1"/>
  <c r="DO2" i="1" s="1"/>
  <c r="DP1" i="1"/>
  <c r="DQ1" i="1"/>
  <c r="DQ2" i="1" s="1"/>
  <c r="DR1" i="1"/>
  <c r="DR2" i="1" s="1"/>
  <c r="DS1" i="1"/>
  <c r="DT1" i="1"/>
  <c r="DU1" i="1"/>
  <c r="DU2" i="1" s="1"/>
  <c r="DV1" i="1"/>
  <c r="DW1" i="1"/>
  <c r="DW2" i="1" s="1"/>
  <c r="DX1" i="1"/>
  <c r="DX2" i="1" s="1"/>
  <c r="DY1" i="1"/>
  <c r="DZ1" i="1"/>
  <c r="EA1" i="1"/>
  <c r="EA2" i="1" s="1"/>
  <c r="EB1" i="1"/>
  <c r="EC1" i="1"/>
  <c r="EC2" i="1" s="1"/>
  <c r="ED1" i="1"/>
  <c r="ED2" i="1" s="1"/>
  <c r="EE1" i="1"/>
  <c r="EF1" i="1"/>
  <c r="EG1" i="1"/>
  <c r="EG2" i="1" s="1"/>
  <c r="EH1" i="1"/>
  <c r="EI1" i="1"/>
  <c r="EJ1" i="1"/>
  <c r="EK1" i="1"/>
  <c r="EL1" i="1"/>
  <c r="EM1" i="1"/>
  <c r="EM2" i="1" s="1"/>
  <c r="EN1" i="1"/>
  <c r="EO1" i="1"/>
  <c r="EO2" i="1" s="1"/>
  <c r="EP1" i="1"/>
  <c r="EP2" i="1" s="1"/>
  <c r="EQ1" i="1"/>
  <c r="ER1" i="1"/>
  <c r="ES1" i="1"/>
  <c r="ES2" i="1" s="1"/>
  <c r="ET1" i="1"/>
  <c r="EU1" i="1"/>
  <c r="EU2" i="1" s="1"/>
  <c r="EV1" i="1"/>
  <c r="EV2" i="1" s="1"/>
  <c r="EW1" i="1"/>
  <c r="EX1" i="1"/>
  <c r="EY1" i="1"/>
  <c r="EY2" i="1" s="1"/>
  <c r="EZ1" i="1"/>
  <c r="FA1" i="1"/>
  <c r="FA2" i="1" s="1"/>
  <c r="FB1" i="1"/>
  <c r="FB2" i="1" s="1"/>
  <c r="FC1" i="1"/>
  <c r="FD1" i="1"/>
  <c r="FE1" i="1"/>
  <c r="FE2" i="1" s="1"/>
  <c r="FF1" i="1"/>
  <c r="FG1" i="1"/>
  <c r="FG2" i="1" s="1"/>
  <c r="FH1" i="1"/>
  <c r="FH2" i="1" s="1"/>
  <c r="FI1" i="1"/>
  <c r="FJ1" i="1"/>
  <c r="FK1" i="1"/>
  <c r="FK2" i="1" s="1"/>
  <c r="FL1" i="1"/>
  <c r="FM1" i="1"/>
  <c r="FN1" i="1"/>
  <c r="FN2" i="1" s="1"/>
  <c r="FO1" i="1"/>
  <c r="FP1" i="1"/>
  <c r="FQ1" i="1"/>
  <c r="FQ2" i="1" s="1"/>
  <c r="FR1" i="1"/>
  <c r="FS1" i="1"/>
  <c r="FS2" i="1" s="1"/>
  <c r="FT1" i="1"/>
  <c r="FT2" i="1" s="1"/>
  <c r="FU1" i="1"/>
  <c r="FV1" i="1"/>
  <c r="FW1" i="1"/>
  <c r="FW2" i="1" s="1"/>
  <c r="FX1" i="1"/>
  <c r="FY1" i="1"/>
  <c r="FY2" i="1" s="1"/>
  <c r="FZ1" i="1"/>
  <c r="FZ2" i="1" s="1"/>
  <c r="GA1" i="1"/>
  <c r="GB1" i="1"/>
  <c r="GC1" i="1"/>
  <c r="GC2" i="1" s="1"/>
  <c r="GD1" i="1"/>
  <c r="GE1" i="1"/>
  <c r="GF1" i="1"/>
  <c r="GF2" i="1" s="1"/>
  <c r="GG1" i="1"/>
  <c r="GH1" i="1"/>
  <c r="GI1" i="1"/>
  <c r="GI2" i="1" s="1"/>
  <c r="GJ1" i="1"/>
  <c r="GK1" i="1"/>
  <c r="GK2" i="1" s="1"/>
  <c r="GL1" i="1"/>
  <c r="GL2" i="1" s="1"/>
  <c r="GM1" i="1"/>
  <c r="GN1" i="1"/>
  <c r="GO1" i="1"/>
  <c r="GO2" i="1" s="1"/>
  <c r="GP1" i="1"/>
  <c r="GP2" i="1" s="1"/>
  <c r="GQ1" i="1"/>
  <c r="GR1" i="1"/>
  <c r="GR2" i="1" s="1"/>
  <c r="GS1" i="1"/>
  <c r="GT1" i="1"/>
  <c r="GU1" i="1"/>
  <c r="GU2" i="1" s="1"/>
  <c r="GV1" i="1"/>
  <c r="GV2" i="1" s="1"/>
  <c r="GW1" i="1"/>
  <c r="GW2" i="1" s="1"/>
  <c r="GX1" i="1"/>
  <c r="GX2" i="1" s="1"/>
  <c r="GY1" i="1"/>
  <c r="GZ1" i="1"/>
  <c r="HA1" i="1"/>
  <c r="HA2" i="1" s="1"/>
  <c r="HB1" i="1"/>
  <c r="HB2" i="1" s="1"/>
  <c r="HC1" i="1"/>
  <c r="HC2" i="1" s="1"/>
  <c r="HD1" i="1"/>
  <c r="HD2" i="1" s="1"/>
  <c r="HE1" i="1"/>
  <c r="HF1" i="1"/>
  <c r="HG1" i="1"/>
  <c r="HG2" i="1" s="1"/>
  <c r="HH1" i="1"/>
  <c r="HH2" i="1" s="1"/>
  <c r="HI1" i="1"/>
  <c r="HJ1" i="1"/>
  <c r="HJ2" i="1" s="1"/>
  <c r="HK1" i="1"/>
  <c r="HL1" i="1"/>
  <c r="HM1" i="1"/>
  <c r="HM2" i="1" s="1"/>
  <c r="HN1" i="1"/>
  <c r="HN2" i="1" s="1"/>
  <c r="HO1" i="1"/>
  <c r="HO2" i="1" s="1"/>
  <c r="HP1" i="1"/>
  <c r="HP2" i="1" s="1"/>
  <c r="HQ1" i="1"/>
  <c r="HR1" i="1"/>
  <c r="HS1" i="1"/>
  <c r="HS2" i="1" s="1"/>
  <c r="HT1" i="1"/>
  <c r="HT2" i="1" s="1"/>
  <c r="HU1" i="1"/>
  <c r="HU2" i="1" s="1"/>
  <c r="HV1" i="1"/>
  <c r="HV2" i="1" s="1"/>
  <c r="HW1" i="1"/>
  <c r="HX1" i="1"/>
  <c r="HY1" i="1"/>
  <c r="HY2" i="1" s="1"/>
  <c r="HZ1" i="1"/>
  <c r="HZ2" i="1" s="1"/>
  <c r="IA1" i="1"/>
  <c r="IA2" i="1" s="1"/>
  <c r="IB1" i="1"/>
  <c r="IB2" i="1" s="1"/>
  <c r="IC1" i="1"/>
  <c r="ID1" i="1"/>
  <c r="IE1" i="1"/>
  <c r="IE2" i="1" s="1"/>
  <c r="IF1" i="1"/>
  <c r="IF2" i="1" s="1"/>
  <c r="IG1" i="1"/>
  <c r="IG2" i="1" s="1"/>
  <c r="IH1" i="1"/>
  <c r="IH2" i="1" s="1"/>
  <c r="II1" i="1"/>
  <c r="IJ1" i="1"/>
  <c r="IK1" i="1"/>
  <c r="IK2" i="1" s="1"/>
  <c r="IL1" i="1"/>
  <c r="IL2" i="1" s="1"/>
  <c r="IM1" i="1"/>
  <c r="IM2" i="1" s="1"/>
  <c r="IN1" i="1"/>
  <c r="IN2" i="1" s="1"/>
  <c r="IO1" i="1"/>
  <c r="IP1" i="1"/>
  <c r="IP2" i="1" s="1"/>
  <c r="IQ1" i="1"/>
  <c r="IQ2" i="1" s="1"/>
  <c r="IR1" i="1"/>
  <c r="IR2" i="1" s="1"/>
  <c r="IS1" i="1"/>
  <c r="IS2" i="1" s="1"/>
  <c r="IT1" i="1"/>
  <c r="IT2" i="1" s="1"/>
  <c r="IU1" i="1"/>
  <c r="IV1" i="1"/>
  <c r="IW1" i="1"/>
  <c r="IW2" i="1" s="1"/>
  <c r="IX1" i="1"/>
  <c r="IX2" i="1" s="1"/>
  <c r="IY1" i="1"/>
  <c r="IY2" i="1" s="1"/>
  <c r="IZ1" i="1"/>
  <c r="IZ2" i="1" s="1"/>
  <c r="JA1" i="1"/>
  <c r="JB1" i="1"/>
  <c r="JC1" i="1"/>
  <c r="JC2" i="1" s="1"/>
  <c r="JD1" i="1"/>
  <c r="JD2" i="1" s="1"/>
  <c r="JE1" i="1"/>
  <c r="JE2" i="1" s="1"/>
  <c r="JF1" i="1"/>
  <c r="JF2" i="1" s="1"/>
  <c r="JG1" i="1"/>
  <c r="JH1" i="1"/>
  <c r="JI1" i="1"/>
  <c r="JI2" i="1" s="1"/>
  <c r="JJ1" i="1"/>
  <c r="JJ2" i="1" s="1"/>
  <c r="JK1" i="1"/>
  <c r="JK2" i="1" s="1"/>
  <c r="JL1" i="1"/>
  <c r="JL2" i="1" s="1"/>
  <c r="JM1" i="1"/>
  <c r="JN1" i="1"/>
  <c r="JO1" i="1"/>
  <c r="JO2" i="1" s="1"/>
  <c r="JP1" i="1"/>
  <c r="JP2" i="1" s="1"/>
  <c r="JQ1" i="1"/>
  <c r="JQ2" i="1" s="1"/>
  <c r="JR1" i="1"/>
  <c r="JR2" i="1" s="1"/>
  <c r="JS1" i="1"/>
  <c r="JT1" i="1"/>
  <c r="JT2" i="1" s="1"/>
  <c r="JU1" i="1"/>
  <c r="JU2" i="1" s="1"/>
  <c r="JV1" i="1"/>
  <c r="JV2" i="1" s="1"/>
  <c r="JW1" i="1"/>
  <c r="JW2" i="1" s="1"/>
  <c r="JX1" i="1"/>
  <c r="JX2" i="1" s="1"/>
  <c r="JY1" i="1"/>
  <c r="JZ1" i="1"/>
  <c r="KA1" i="1"/>
  <c r="KA2" i="1" s="1"/>
  <c r="KB1" i="1"/>
  <c r="KB2" i="1" s="1"/>
  <c r="KC1" i="1"/>
  <c r="KC2" i="1" s="1"/>
  <c r="KD1" i="1"/>
  <c r="KD2" i="1" s="1"/>
  <c r="KE1" i="1"/>
  <c r="KF1" i="1"/>
  <c r="KG1" i="1"/>
  <c r="KG2" i="1" s="1"/>
  <c r="KH1" i="1"/>
  <c r="KI1" i="1"/>
  <c r="KI2" i="1" s="1"/>
  <c r="KJ1" i="1"/>
  <c r="KJ2" i="1" s="1"/>
  <c r="KK1" i="1"/>
  <c r="KL1" i="1"/>
  <c r="KM1" i="1"/>
  <c r="KM2" i="1" s="1"/>
  <c r="KN1" i="1"/>
  <c r="KO1" i="1"/>
  <c r="KO2" i="1" s="1"/>
  <c r="KP1" i="1"/>
  <c r="KP2" i="1" s="1"/>
  <c r="KQ1" i="1"/>
  <c r="KR1" i="1"/>
  <c r="KS1" i="1"/>
  <c r="KS2" i="1" s="1"/>
  <c r="KT1" i="1"/>
  <c r="KT2" i="1" s="1"/>
  <c r="KU1" i="1"/>
  <c r="KU2" i="1" s="1"/>
  <c r="KV1" i="1"/>
  <c r="KV2" i="1" s="1"/>
  <c r="KW1" i="1"/>
  <c r="KX1" i="1"/>
  <c r="KY1" i="1"/>
  <c r="KY2" i="1" s="1"/>
  <c r="KZ1" i="1"/>
  <c r="KZ2" i="1" s="1"/>
  <c r="LA1" i="1"/>
  <c r="LA2" i="1" s="1"/>
  <c r="LB1" i="1"/>
  <c r="LB2" i="1" s="1"/>
  <c r="LC1" i="1"/>
  <c r="LD1" i="1"/>
  <c r="LD2" i="1" s="1"/>
  <c r="LE1" i="1"/>
  <c r="LE2" i="1" s="1"/>
  <c r="LF1" i="1"/>
  <c r="LG1" i="1"/>
  <c r="LG2" i="1" s="1"/>
  <c r="LH1" i="1"/>
  <c r="LH2" i="1" s="1"/>
  <c r="LI1" i="1"/>
  <c r="LJ1" i="1"/>
  <c r="LJ2" i="1" s="1"/>
  <c r="LK1" i="1"/>
  <c r="LK2" i="1" s="1"/>
  <c r="LL1" i="1"/>
  <c r="LM1" i="1"/>
  <c r="LN1" i="1"/>
  <c r="LN2" i="1" s="1"/>
  <c r="LO1" i="1"/>
  <c r="LP1" i="1"/>
  <c r="LQ1" i="1"/>
  <c r="LQ2" i="1" s="1"/>
  <c r="LR1" i="1"/>
  <c r="LS1" i="1"/>
  <c r="LS2" i="1" s="1"/>
  <c r="LT1" i="1"/>
  <c r="LU1" i="1"/>
  <c r="LV1" i="1"/>
  <c r="LV2" i="1" s="1"/>
  <c r="LW1" i="1"/>
  <c r="LW2" i="1" s="1"/>
  <c r="LX1" i="1"/>
  <c r="LY1" i="1"/>
  <c r="LY2" i="1" s="1"/>
  <c r="LZ1" i="1"/>
  <c r="LZ2" i="1" s="1"/>
  <c r="MA1" i="1"/>
  <c r="MB1" i="1"/>
  <c r="MB2" i="1" s="1"/>
  <c r="MC1" i="1"/>
  <c r="MC2" i="1" s="1"/>
  <c r="MD1" i="1"/>
  <c r="MD2" i="1" s="1"/>
  <c r="ME1" i="1"/>
  <c r="ME2" i="1" s="1"/>
  <c r="MF1" i="1"/>
  <c r="MF2" i="1" s="1"/>
  <c r="MG1" i="1"/>
  <c r="MH1" i="1"/>
  <c r="MI1" i="1"/>
  <c r="MI2" i="1" s="1"/>
  <c r="MJ1" i="1"/>
  <c r="MJ2" i="1" s="1"/>
  <c r="MK1" i="1"/>
  <c r="MK2" i="1" s="1"/>
  <c r="ML1" i="1"/>
  <c r="ML2" i="1" s="1"/>
  <c r="MM1" i="1"/>
  <c r="MN1" i="1"/>
  <c r="MO1" i="1"/>
  <c r="MO2" i="1" s="1"/>
  <c r="MP1" i="1"/>
  <c r="MQ1" i="1"/>
  <c r="MQ2" i="1" s="1"/>
  <c r="MR1" i="1"/>
  <c r="MR2" i="1" s="1"/>
  <c r="MS1" i="1"/>
  <c r="MT1" i="1"/>
  <c r="MU1" i="1"/>
  <c r="MU2" i="1" s="1"/>
  <c r="MV1" i="1"/>
  <c r="MW1" i="1"/>
  <c r="MW2" i="1" s="1"/>
  <c r="MX1" i="1"/>
  <c r="MX2" i="1" s="1"/>
  <c r="MY1" i="1"/>
  <c r="MZ1" i="1"/>
  <c r="NA1" i="1"/>
  <c r="NA2" i="1" s="1"/>
  <c r="NB1" i="1"/>
  <c r="NC1" i="1"/>
  <c r="ND1" i="1"/>
  <c r="NE1" i="1"/>
  <c r="F2" i="1"/>
  <c r="G2" i="1"/>
  <c r="I2" i="1"/>
  <c r="J2" i="1"/>
  <c r="L2" i="1"/>
  <c r="O2" i="1"/>
  <c r="P2" i="1"/>
  <c r="R2" i="1"/>
  <c r="U2" i="1"/>
  <c r="V2" i="1"/>
  <c r="X2" i="1"/>
  <c r="AA2" i="1"/>
  <c r="AB2" i="1"/>
  <c r="AD2" i="1"/>
  <c r="AE2" i="1"/>
  <c r="AF2" i="1"/>
  <c r="AG2" i="1"/>
  <c r="AH2" i="1"/>
  <c r="AJ2" i="1"/>
  <c r="AM2" i="1"/>
  <c r="AN2" i="1"/>
  <c r="AP2" i="1"/>
  <c r="AS2" i="1"/>
  <c r="AT2" i="1"/>
  <c r="AV2" i="1"/>
  <c r="AY2" i="1"/>
  <c r="AZ2" i="1"/>
  <c r="BB2" i="1"/>
  <c r="BE2" i="1"/>
  <c r="BF2" i="1"/>
  <c r="BH2" i="1"/>
  <c r="BI2" i="1"/>
  <c r="BK2" i="1"/>
  <c r="BL2" i="1"/>
  <c r="BN2" i="1"/>
  <c r="BO2" i="1"/>
  <c r="BP2" i="1"/>
  <c r="BQ2" i="1"/>
  <c r="BR2" i="1"/>
  <c r="BT2" i="1"/>
  <c r="BW2" i="1"/>
  <c r="BX2" i="1"/>
  <c r="BZ2" i="1"/>
  <c r="CA2" i="1"/>
  <c r="CC2" i="1"/>
  <c r="CD2" i="1"/>
  <c r="CF2" i="1"/>
  <c r="CI2" i="1"/>
  <c r="CJ2" i="1"/>
  <c r="CL2" i="1"/>
  <c r="CO2" i="1"/>
  <c r="CP2" i="1"/>
  <c r="CR2" i="1"/>
  <c r="CU2" i="1"/>
  <c r="CV2" i="1"/>
  <c r="CX2" i="1"/>
  <c r="CZ2" i="1"/>
  <c r="DA2" i="1"/>
  <c r="DB2" i="1"/>
  <c r="DD2" i="1"/>
  <c r="DG2" i="1"/>
  <c r="DH2" i="1"/>
  <c r="DJ2" i="1"/>
  <c r="DM2" i="1"/>
  <c r="DN2" i="1"/>
  <c r="DP2" i="1"/>
  <c r="DS2" i="1"/>
  <c r="DT2" i="1"/>
  <c r="DV2" i="1"/>
  <c r="DY2" i="1"/>
  <c r="DZ2" i="1"/>
  <c r="EB2" i="1"/>
  <c r="EE2" i="1"/>
  <c r="EF2" i="1"/>
  <c r="EH2" i="1"/>
  <c r="EI2" i="1"/>
  <c r="EJ2" i="1"/>
  <c r="EK2" i="1"/>
  <c r="EL2" i="1"/>
  <c r="EN2" i="1"/>
  <c r="EQ2" i="1"/>
  <c r="ER2" i="1"/>
  <c r="ET2" i="1"/>
  <c r="EW2" i="1"/>
  <c r="EX2" i="1"/>
  <c r="EZ2" i="1"/>
  <c r="FC2" i="1"/>
  <c r="FD2" i="1"/>
  <c r="FF2" i="1"/>
  <c r="FI2" i="1"/>
  <c r="FJ2" i="1"/>
  <c r="FL2" i="1"/>
  <c r="FM2" i="1"/>
  <c r="FO2" i="1"/>
  <c r="FP2" i="1"/>
  <c r="FR2" i="1"/>
  <c r="FU2" i="1"/>
  <c r="FV2" i="1"/>
  <c r="FX2" i="1"/>
  <c r="GA2" i="1"/>
  <c r="GB2" i="1"/>
  <c r="GD2" i="1"/>
  <c r="GE2" i="1"/>
  <c r="GG2" i="1"/>
  <c r="GH2" i="1"/>
  <c r="GJ2" i="1"/>
  <c r="GM2" i="1"/>
  <c r="GN2" i="1"/>
  <c r="GQ2" i="1"/>
  <c r="GS2" i="1"/>
  <c r="GT2" i="1"/>
  <c r="GY2" i="1"/>
  <c r="GZ2" i="1"/>
  <c r="HE2" i="1"/>
  <c r="HF2" i="1"/>
  <c r="HI2" i="1"/>
  <c r="HK2" i="1"/>
  <c r="HL2" i="1"/>
  <c r="HQ2" i="1"/>
  <c r="HR2" i="1"/>
  <c r="HW2" i="1"/>
  <c r="HX2" i="1"/>
  <c r="IC2" i="1"/>
  <c r="ID2" i="1"/>
  <c r="II2" i="1"/>
  <c r="IJ2" i="1"/>
  <c r="IO2" i="1"/>
  <c r="IU2" i="1"/>
  <c r="IV2" i="1"/>
  <c r="JA2" i="1"/>
  <c r="JB2" i="1"/>
  <c r="JG2" i="1"/>
  <c r="JH2" i="1"/>
  <c r="JM2" i="1"/>
  <c r="JN2" i="1"/>
  <c r="JS2" i="1"/>
  <c r="JY2" i="1"/>
  <c r="JZ2" i="1"/>
  <c r="KE2" i="1"/>
  <c r="KF2" i="1"/>
  <c r="KH2" i="1"/>
  <c r="KK2" i="1"/>
  <c r="KL2" i="1"/>
  <c r="KN2" i="1"/>
  <c r="KQ2" i="1"/>
  <c r="KR2" i="1"/>
  <c r="KW2" i="1"/>
  <c r="KX2" i="1"/>
  <c r="LC2" i="1"/>
  <c r="LF2" i="1"/>
  <c r="LI2" i="1"/>
  <c r="LL2" i="1"/>
  <c r="LM2" i="1"/>
  <c r="LO2" i="1"/>
  <c r="LP2" i="1"/>
  <c r="LR2" i="1"/>
  <c r="LT2" i="1"/>
  <c r="LU2" i="1"/>
  <c r="LX2" i="1"/>
  <c r="MA2" i="1"/>
  <c r="MG2" i="1"/>
  <c r="MH2" i="1"/>
  <c r="MM2" i="1"/>
  <c r="MN2" i="1"/>
  <c r="MP2" i="1"/>
  <c r="MS2" i="1"/>
  <c r="MT2" i="1"/>
  <c r="MV2" i="1"/>
  <c r="MY2" i="1"/>
  <c r="MZ2" i="1"/>
  <c r="NB2" i="1"/>
  <c r="NC2" i="1"/>
  <c r="ND2" i="1"/>
  <c r="NE2" i="1"/>
  <c r="NF1" i="1"/>
  <c r="NF2" i="1" s="1"/>
  <c r="NG1" i="1"/>
  <c r="NH6" i="1"/>
  <c r="G6" i="3" s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33" i="1"/>
  <c r="B33" i="1"/>
  <c r="C33" i="1"/>
  <c r="A34" i="1"/>
  <c r="B34" i="1"/>
  <c r="C34" i="1"/>
  <c r="A35" i="1"/>
  <c r="B35" i="1"/>
  <c r="C35" i="1"/>
  <c r="A36" i="1"/>
  <c r="B36" i="1"/>
  <c r="C36" i="1"/>
  <c r="A37" i="1"/>
  <c r="B37" i="1"/>
  <c r="C37" i="1"/>
  <c r="A38" i="1"/>
  <c r="B38" i="1"/>
  <c r="C38" i="1"/>
  <c r="A39" i="1"/>
  <c r="B39" i="1"/>
  <c r="C39" i="1"/>
  <c r="A40" i="1"/>
  <c r="B40" i="1"/>
  <c r="C40" i="1"/>
  <c r="A41" i="1"/>
  <c r="B41" i="1"/>
  <c r="C41" i="1"/>
  <c r="A42" i="1"/>
  <c r="B42" i="1"/>
  <c r="C42" i="1"/>
  <c r="A43" i="1"/>
  <c r="B43" i="1"/>
  <c r="C43" i="1"/>
  <c r="A44" i="1"/>
  <c r="B44" i="1"/>
  <c r="C44" i="1"/>
  <c r="A45" i="1"/>
  <c r="B45" i="1"/>
  <c r="C45" i="1"/>
  <c r="A46" i="1"/>
  <c r="B46" i="1"/>
  <c r="C46" i="1"/>
  <c r="A47" i="1"/>
  <c r="B47" i="1"/>
  <c r="C47" i="1"/>
  <c r="A48" i="1"/>
  <c r="B48" i="1"/>
  <c r="C48" i="1"/>
  <c r="A49" i="1"/>
  <c r="B49" i="1"/>
  <c r="C49" i="1"/>
  <c r="A50" i="1"/>
  <c r="B50" i="1"/>
  <c r="C50" i="1"/>
  <c r="A51" i="1"/>
  <c r="B51" i="1"/>
  <c r="C51" i="1"/>
  <c r="A52" i="1"/>
  <c r="B52" i="1"/>
  <c r="C52" i="1"/>
  <c r="A53" i="1"/>
  <c r="B53" i="1"/>
  <c r="C53" i="1"/>
  <c r="A54" i="1"/>
  <c r="B54" i="1"/>
  <c r="C54" i="1"/>
  <c r="A55" i="1"/>
  <c r="B55" i="1"/>
  <c r="C55" i="1"/>
  <c r="A56" i="1"/>
  <c r="B56" i="1"/>
  <c r="C56" i="1"/>
  <c r="A57" i="1"/>
  <c r="B57" i="1"/>
  <c r="C57" i="1"/>
  <c r="A58" i="1"/>
  <c r="B58" i="1"/>
  <c r="C58" i="1"/>
  <c r="A59" i="1"/>
  <c r="B59" i="1"/>
  <c r="C59" i="1"/>
  <c r="A60" i="1"/>
  <c r="B60" i="1"/>
  <c r="C60" i="1"/>
  <c r="A61" i="1"/>
  <c r="B61" i="1"/>
  <c r="C61" i="1"/>
  <c r="A62" i="1"/>
  <c r="B62" i="1"/>
  <c r="C62" i="1"/>
  <c r="A63" i="1"/>
  <c r="B63" i="1"/>
  <c r="C63" i="1"/>
  <c r="A64" i="1"/>
  <c r="B64" i="1"/>
  <c r="C64" i="1"/>
  <c r="A65" i="1"/>
  <c r="B65" i="1"/>
  <c r="C65" i="1"/>
  <c r="A66" i="1"/>
  <c r="B66" i="1"/>
  <c r="C66" i="1"/>
  <c r="A67" i="1"/>
  <c r="B67" i="1"/>
  <c r="C67" i="1"/>
  <c r="A68" i="1"/>
  <c r="B68" i="1"/>
  <c r="C68" i="1"/>
  <c r="A69" i="1"/>
  <c r="B69" i="1"/>
  <c r="C69" i="1"/>
  <c r="A70" i="1"/>
  <c r="B70" i="1"/>
  <c r="C70" i="1"/>
  <c r="A71" i="1"/>
  <c r="B71" i="1"/>
  <c r="C71" i="1"/>
  <c r="A72" i="1"/>
  <c r="B72" i="1"/>
  <c r="C72" i="1"/>
  <c r="A73" i="1"/>
  <c r="B73" i="1"/>
  <c r="C73" i="1"/>
  <c r="A74" i="1"/>
  <c r="B74" i="1"/>
  <c r="C74" i="1"/>
  <c r="A75" i="1"/>
  <c r="B75" i="1"/>
  <c r="C75" i="1"/>
  <c r="A76" i="1"/>
  <c r="B76" i="1"/>
  <c r="C76" i="1"/>
  <c r="A77" i="1"/>
  <c r="B77" i="1"/>
  <c r="C77" i="1"/>
  <c r="A78" i="1"/>
  <c r="B78" i="1"/>
  <c r="C78" i="1"/>
  <c r="A79" i="1"/>
  <c r="B79" i="1"/>
  <c r="C79" i="1"/>
  <c r="A80" i="1"/>
  <c r="B80" i="1"/>
  <c r="C80" i="1"/>
  <c r="A81" i="1"/>
  <c r="B81" i="1"/>
  <c r="C81" i="1"/>
  <c r="A82" i="1"/>
  <c r="B82" i="1"/>
  <c r="C82" i="1"/>
  <c r="A83" i="1"/>
  <c r="B83" i="1"/>
  <c r="C83" i="1"/>
  <c r="A84" i="1"/>
  <c r="B84" i="1"/>
  <c r="C84" i="1"/>
  <c r="A85" i="1"/>
  <c r="B85" i="1"/>
  <c r="C85" i="1"/>
  <c r="A86" i="1"/>
  <c r="B86" i="1"/>
  <c r="C86" i="1"/>
  <c r="A87" i="1"/>
  <c r="B87" i="1"/>
  <c r="C87" i="1"/>
  <c r="A88" i="1"/>
  <c r="B88" i="1"/>
  <c r="C88" i="1"/>
  <c r="A89" i="1"/>
  <c r="B89" i="1"/>
  <c r="C89" i="1"/>
  <c r="A90" i="1"/>
  <c r="B90" i="1"/>
  <c r="C90" i="1"/>
  <c r="A91" i="1"/>
  <c r="B91" i="1"/>
  <c r="C91" i="1"/>
  <c r="A92" i="1"/>
  <c r="B92" i="1"/>
  <c r="C92" i="1"/>
  <c r="A93" i="1"/>
  <c r="B93" i="1"/>
  <c r="C93" i="1"/>
  <c r="A94" i="1"/>
  <c r="B94" i="1"/>
  <c r="C94" i="1"/>
  <c r="A95" i="1"/>
  <c r="B95" i="1"/>
  <c r="C95" i="1"/>
  <c r="A96" i="1"/>
  <c r="B96" i="1"/>
  <c r="C96" i="1"/>
  <c r="A97" i="1"/>
  <c r="B97" i="1"/>
  <c r="C97" i="1"/>
  <c r="A98" i="1"/>
  <c r="B98" i="1"/>
  <c r="C98" i="1"/>
  <c r="A99" i="1"/>
  <c r="B99" i="1"/>
  <c r="C99" i="1"/>
  <c r="A100" i="1"/>
  <c r="B100" i="1"/>
  <c r="C100" i="1"/>
  <c r="A101" i="1"/>
  <c r="B101" i="1"/>
  <c r="C101" i="1"/>
  <c r="A102" i="1"/>
  <c r="B102" i="1"/>
  <c r="C102" i="1"/>
  <c r="A103" i="1"/>
  <c r="B103" i="1"/>
  <c r="C103" i="1"/>
  <c r="C4" i="1"/>
  <c r="B4" i="1"/>
  <c r="A4" i="1"/>
  <c r="N5" i="3"/>
  <c r="E5" i="1" s="1"/>
  <c r="N6" i="3"/>
  <c r="E6" i="1" s="1"/>
  <c r="N7" i="3"/>
  <c r="E7" i="1" s="1"/>
  <c r="N8" i="3"/>
  <c r="E8" i="1" s="1"/>
  <c r="N9" i="3"/>
  <c r="E9" i="1" s="1"/>
  <c r="N10" i="3"/>
  <c r="E10" i="1" s="1"/>
  <c r="N11" i="3"/>
  <c r="E11" i="1" s="1"/>
  <c r="N12" i="3"/>
  <c r="E12" i="1" s="1"/>
  <c r="N13" i="3"/>
  <c r="E13" i="1" s="1"/>
  <c r="N14" i="3"/>
  <c r="E14" i="1" s="1"/>
  <c r="N15" i="3"/>
  <c r="E15" i="1" s="1"/>
  <c r="N16" i="3"/>
  <c r="E16" i="1" s="1"/>
  <c r="N17" i="3"/>
  <c r="E17" i="1" s="1"/>
  <c r="N18" i="3"/>
  <c r="E18" i="1" s="1"/>
  <c r="N19" i="3"/>
  <c r="E19" i="1" s="1"/>
  <c r="N20" i="3"/>
  <c r="E20" i="1" s="1"/>
  <c r="N21" i="3"/>
  <c r="E21" i="1" s="1"/>
  <c r="N22" i="3"/>
  <c r="E22" i="1" s="1"/>
  <c r="N23" i="3"/>
  <c r="E23" i="1" s="1"/>
  <c r="N24" i="3"/>
  <c r="E24" i="1" s="1"/>
  <c r="N25" i="3"/>
  <c r="E25" i="1" s="1"/>
  <c r="N26" i="3"/>
  <c r="E26" i="1" s="1"/>
  <c r="N27" i="3"/>
  <c r="E27" i="1" s="1"/>
  <c r="N28" i="3"/>
  <c r="E28" i="1" s="1"/>
  <c r="N29" i="3"/>
  <c r="E29" i="1" s="1"/>
  <c r="N30" i="3"/>
  <c r="E30" i="1" s="1"/>
  <c r="N31" i="3"/>
  <c r="E31" i="1" s="1"/>
  <c r="N32" i="3"/>
  <c r="E32" i="1" s="1"/>
  <c r="N33" i="3"/>
  <c r="E33" i="1" s="1"/>
  <c r="N34" i="3"/>
  <c r="E34" i="1" s="1"/>
  <c r="N35" i="3"/>
  <c r="E35" i="1" s="1"/>
  <c r="N36" i="3"/>
  <c r="E36" i="1" s="1"/>
  <c r="N37" i="3"/>
  <c r="E37" i="1" s="1"/>
  <c r="N38" i="3"/>
  <c r="E38" i="1" s="1"/>
  <c r="N39" i="3"/>
  <c r="E39" i="1" s="1"/>
  <c r="N40" i="3"/>
  <c r="E40" i="1" s="1"/>
  <c r="N41" i="3"/>
  <c r="E41" i="1" s="1"/>
  <c r="N42" i="3"/>
  <c r="E42" i="1" s="1"/>
  <c r="N43" i="3"/>
  <c r="E43" i="1" s="1"/>
  <c r="N44" i="3"/>
  <c r="E44" i="1" s="1"/>
  <c r="N45" i="3"/>
  <c r="E45" i="1" s="1"/>
  <c r="N46" i="3"/>
  <c r="E46" i="1" s="1"/>
  <c r="N47" i="3"/>
  <c r="E47" i="1" s="1"/>
  <c r="N48" i="3"/>
  <c r="E48" i="1" s="1"/>
  <c r="N49" i="3"/>
  <c r="E49" i="1" s="1"/>
  <c r="N50" i="3"/>
  <c r="E50" i="1" s="1"/>
  <c r="N51" i="3"/>
  <c r="E51" i="1" s="1"/>
  <c r="N52" i="3"/>
  <c r="E52" i="1" s="1"/>
  <c r="N53" i="3"/>
  <c r="E53" i="1" s="1"/>
  <c r="N54" i="3"/>
  <c r="E54" i="1" s="1"/>
  <c r="N55" i="3"/>
  <c r="E55" i="1" s="1"/>
  <c r="N56" i="3"/>
  <c r="E56" i="1" s="1"/>
  <c r="N57" i="3"/>
  <c r="E57" i="1" s="1"/>
  <c r="N58" i="3"/>
  <c r="E58" i="1" s="1"/>
  <c r="N59" i="3"/>
  <c r="E59" i="1" s="1"/>
  <c r="N60" i="3"/>
  <c r="E60" i="1" s="1"/>
  <c r="N61" i="3"/>
  <c r="E61" i="1" s="1"/>
  <c r="N62" i="3"/>
  <c r="E62" i="1" s="1"/>
  <c r="N63" i="3"/>
  <c r="E63" i="1" s="1"/>
  <c r="N64" i="3"/>
  <c r="E64" i="1" s="1"/>
  <c r="N65" i="3"/>
  <c r="E65" i="1" s="1"/>
  <c r="N66" i="3"/>
  <c r="E66" i="1" s="1"/>
  <c r="N67" i="3"/>
  <c r="E67" i="1" s="1"/>
  <c r="N68" i="3"/>
  <c r="E68" i="1" s="1"/>
  <c r="N69" i="3"/>
  <c r="E69" i="1" s="1"/>
  <c r="N70" i="3"/>
  <c r="E70" i="1" s="1"/>
  <c r="N71" i="3"/>
  <c r="E71" i="1" s="1"/>
  <c r="N72" i="3"/>
  <c r="E72" i="1" s="1"/>
  <c r="N73" i="3"/>
  <c r="E73" i="1" s="1"/>
  <c r="N74" i="3"/>
  <c r="E74" i="1" s="1"/>
  <c r="N75" i="3"/>
  <c r="E75" i="1" s="1"/>
  <c r="N76" i="3"/>
  <c r="E76" i="1" s="1"/>
  <c r="N77" i="3"/>
  <c r="E77" i="1" s="1"/>
  <c r="N78" i="3"/>
  <c r="E78" i="1" s="1"/>
  <c r="N79" i="3"/>
  <c r="E79" i="1" s="1"/>
  <c r="N80" i="3"/>
  <c r="E80" i="1" s="1"/>
  <c r="N81" i="3"/>
  <c r="E81" i="1" s="1"/>
  <c r="N82" i="3"/>
  <c r="E82" i="1" s="1"/>
  <c r="N83" i="3"/>
  <c r="E83" i="1" s="1"/>
  <c r="N84" i="3"/>
  <c r="E84" i="1" s="1"/>
  <c r="N85" i="3"/>
  <c r="E85" i="1" s="1"/>
  <c r="N86" i="3"/>
  <c r="E86" i="1" s="1"/>
  <c r="N87" i="3"/>
  <c r="E87" i="1" s="1"/>
  <c r="N88" i="3"/>
  <c r="E88" i="1" s="1"/>
  <c r="N89" i="3"/>
  <c r="E89" i="1" s="1"/>
  <c r="N90" i="3"/>
  <c r="E90" i="1" s="1"/>
  <c r="N91" i="3"/>
  <c r="E91" i="1" s="1"/>
  <c r="N92" i="3"/>
  <c r="E92" i="1" s="1"/>
  <c r="N93" i="3"/>
  <c r="E93" i="1" s="1"/>
  <c r="N94" i="3"/>
  <c r="E94" i="1" s="1"/>
  <c r="N95" i="3"/>
  <c r="E95" i="1" s="1"/>
  <c r="N96" i="3"/>
  <c r="E96" i="1" s="1"/>
  <c r="N97" i="3"/>
  <c r="E97" i="1" s="1"/>
  <c r="N98" i="3"/>
  <c r="E98" i="1" s="1"/>
  <c r="N99" i="3"/>
  <c r="E99" i="1" s="1"/>
  <c r="N100" i="3"/>
  <c r="E100" i="1" s="1"/>
  <c r="N101" i="3"/>
  <c r="E101" i="1" s="1"/>
  <c r="N102" i="3"/>
  <c r="E102" i="1" s="1"/>
  <c r="N103" i="3"/>
  <c r="E103" i="1" s="1"/>
  <c r="N4" i="3"/>
  <c r="E4" i="1" s="1"/>
  <c r="L5" i="3"/>
  <c r="D5" i="1" s="1"/>
  <c r="L6" i="3"/>
  <c r="D6" i="1" s="1"/>
  <c r="L7" i="3"/>
  <c r="D7" i="1" s="1"/>
  <c r="L8" i="3"/>
  <c r="D8" i="1" s="1"/>
  <c r="L9" i="3"/>
  <c r="D9" i="1" s="1"/>
  <c r="L10" i="3"/>
  <c r="D10" i="1" s="1"/>
  <c r="L11" i="3"/>
  <c r="D11" i="1" s="1"/>
  <c r="L12" i="3"/>
  <c r="D12" i="1" s="1"/>
  <c r="L13" i="3"/>
  <c r="D13" i="1" s="1"/>
  <c r="L14" i="3"/>
  <c r="D14" i="1" s="1"/>
  <c r="L15" i="3"/>
  <c r="D15" i="1" s="1"/>
  <c r="L16" i="3"/>
  <c r="D16" i="1" s="1"/>
  <c r="L17" i="3"/>
  <c r="D17" i="1" s="1"/>
  <c r="L18" i="3"/>
  <c r="D18" i="1" s="1"/>
  <c r="L19" i="3"/>
  <c r="D19" i="1" s="1"/>
  <c r="L20" i="3"/>
  <c r="D20" i="1" s="1"/>
  <c r="L21" i="3"/>
  <c r="D21" i="1" s="1"/>
  <c r="L22" i="3"/>
  <c r="D22" i="1" s="1"/>
  <c r="L23" i="3"/>
  <c r="D23" i="1" s="1"/>
  <c r="L24" i="3"/>
  <c r="D24" i="1" s="1"/>
  <c r="L25" i="3"/>
  <c r="D25" i="1" s="1"/>
  <c r="L26" i="3"/>
  <c r="D26" i="1" s="1"/>
  <c r="L27" i="3"/>
  <c r="D27" i="1" s="1"/>
  <c r="L28" i="3"/>
  <c r="D28" i="1" s="1"/>
  <c r="L29" i="3"/>
  <c r="D29" i="1" s="1"/>
  <c r="L30" i="3"/>
  <c r="D30" i="1" s="1"/>
  <c r="L31" i="3"/>
  <c r="D31" i="1" s="1"/>
  <c r="L32" i="3"/>
  <c r="D32" i="1" s="1"/>
  <c r="L33" i="3"/>
  <c r="D33" i="1" s="1"/>
  <c r="L34" i="3"/>
  <c r="D34" i="1" s="1"/>
  <c r="L35" i="3"/>
  <c r="D35" i="1" s="1"/>
  <c r="L36" i="3"/>
  <c r="D36" i="1" s="1"/>
  <c r="L37" i="3"/>
  <c r="D37" i="1" s="1"/>
  <c r="L38" i="3"/>
  <c r="D38" i="1" s="1"/>
  <c r="L39" i="3"/>
  <c r="D39" i="1" s="1"/>
  <c r="L40" i="3"/>
  <c r="D40" i="1" s="1"/>
  <c r="L41" i="3"/>
  <c r="D41" i="1" s="1"/>
  <c r="L42" i="3"/>
  <c r="D42" i="1" s="1"/>
  <c r="L43" i="3"/>
  <c r="D43" i="1" s="1"/>
  <c r="L44" i="3"/>
  <c r="D44" i="1" s="1"/>
  <c r="L45" i="3"/>
  <c r="D45" i="1" s="1"/>
  <c r="L46" i="3"/>
  <c r="D46" i="1" s="1"/>
  <c r="L47" i="3"/>
  <c r="D47" i="1" s="1"/>
  <c r="L48" i="3"/>
  <c r="D48" i="1" s="1"/>
  <c r="L49" i="3"/>
  <c r="D49" i="1" s="1"/>
  <c r="L50" i="3"/>
  <c r="D50" i="1" s="1"/>
  <c r="L51" i="3"/>
  <c r="D51" i="1" s="1"/>
  <c r="L52" i="3"/>
  <c r="D52" i="1" s="1"/>
  <c r="L53" i="3"/>
  <c r="D53" i="1" s="1"/>
  <c r="L54" i="3"/>
  <c r="D54" i="1" s="1"/>
  <c r="L55" i="3"/>
  <c r="D55" i="1" s="1"/>
  <c r="L56" i="3"/>
  <c r="D56" i="1" s="1"/>
  <c r="L57" i="3"/>
  <c r="D57" i="1" s="1"/>
  <c r="L58" i="3"/>
  <c r="D58" i="1" s="1"/>
  <c r="L59" i="3"/>
  <c r="D59" i="1" s="1"/>
  <c r="L60" i="3"/>
  <c r="D60" i="1" s="1"/>
  <c r="L61" i="3"/>
  <c r="D61" i="1" s="1"/>
  <c r="L62" i="3"/>
  <c r="D62" i="1" s="1"/>
  <c r="L63" i="3"/>
  <c r="D63" i="1" s="1"/>
  <c r="L64" i="3"/>
  <c r="D64" i="1" s="1"/>
  <c r="L65" i="3"/>
  <c r="D65" i="1" s="1"/>
  <c r="L66" i="3"/>
  <c r="D66" i="1" s="1"/>
  <c r="L67" i="3"/>
  <c r="D67" i="1" s="1"/>
  <c r="L68" i="3"/>
  <c r="D68" i="1" s="1"/>
  <c r="L69" i="3"/>
  <c r="D69" i="1" s="1"/>
  <c r="L70" i="3"/>
  <c r="D70" i="1" s="1"/>
  <c r="L71" i="3"/>
  <c r="D71" i="1" s="1"/>
  <c r="L72" i="3"/>
  <c r="D72" i="1" s="1"/>
  <c r="L73" i="3"/>
  <c r="D73" i="1" s="1"/>
  <c r="L74" i="3"/>
  <c r="D74" i="1" s="1"/>
  <c r="L75" i="3"/>
  <c r="D75" i="1" s="1"/>
  <c r="L76" i="3"/>
  <c r="D76" i="1" s="1"/>
  <c r="L77" i="3"/>
  <c r="D77" i="1" s="1"/>
  <c r="L78" i="3"/>
  <c r="D78" i="1" s="1"/>
  <c r="L79" i="3"/>
  <c r="D79" i="1" s="1"/>
  <c r="L80" i="3"/>
  <c r="D80" i="1" s="1"/>
  <c r="L81" i="3"/>
  <c r="D81" i="1" s="1"/>
  <c r="L82" i="3"/>
  <c r="D82" i="1" s="1"/>
  <c r="L83" i="3"/>
  <c r="D83" i="1" s="1"/>
  <c r="L84" i="3"/>
  <c r="D84" i="1" s="1"/>
  <c r="L85" i="3"/>
  <c r="D85" i="1" s="1"/>
  <c r="L86" i="3"/>
  <c r="D86" i="1" s="1"/>
  <c r="L87" i="3"/>
  <c r="D87" i="1" s="1"/>
  <c r="L88" i="3"/>
  <c r="D88" i="1" s="1"/>
  <c r="L89" i="3"/>
  <c r="D89" i="1" s="1"/>
  <c r="L90" i="3"/>
  <c r="D90" i="1" s="1"/>
  <c r="L91" i="3"/>
  <c r="D91" i="1" s="1"/>
  <c r="L92" i="3"/>
  <c r="D92" i="1" s="1"/>
  <c r="L93" i="3"/>
  <c r="D93" i="1" s="1"/>
  <c r="L94" i="3"/>
  <c r="D94" i="1" s="1"/>
  <c r="L95" i="3"/>
  <c r="D95" i="1" s="1"/>
  <c r="L96" i="3"/>
  <c r="D96" i="1" s="1"/>
  <c r="L97" i="3"/>
  <c r="D97" i="1" s="1"/>
  <c r="L98" i="3"/>
  <c r="D98" i="1" s="1"/>
  <c r="L99" i="3"/>
  <c r="D99" i="1" s="1"/>
  <c r="L100" i="3"/>
  <c r="D100" i="1" s="1"/>
  <c r="L101" i="3"/>
  <c r="D101" i="1" s="1"/>
  <c r="L102" i="3"/>
  <c r="D102" i="1" s="1"/>
  <c r="L103" i="3"/>
  <c r="D103" i="1" s="1"/>
  <c r="L4" i="3"/>
  <c r="D4" i="1" s="1"/>
  <c r="F9" i="3"/>
  <c r="F10" i="3"/>
  <c r="H10" i="3" s="1"/>
  <c r="F11" i="3"/>
  <c r="F12" i="3"/>
  <c r="F13" i="3"/>
  <c r="F14" i="3"/>
  <c r="H14" i="3" s="1"/>
  <c r="F15" i="3"/>
  <c r="F16" i="3"/>
  <c r="F17" i="3"/>
  <c r="F18" i="3"/>
  <c r="F19" i="3"/>
  <c r="F20" i="3"/>
  <c r="F21" i="3"/>
  <c r="F22" i="3"/>
  <c r="H22" i="3" s="1"/>
  <c r="F23" i="3"/>
  <c r="F24" i="3"/>
  <c r="F25" i="3"/>
  <c r="F26" i="3"/>
  <c r="H26" i="3" s="1"/>
  <c r="F27" i="3"/>
  <c r="F28" i="3"/>
  <c r="F29" i="3"/>
  <c r="F30" i="3"/>
  <c r="H30" i="3" s="1"/>
  <c r="F31" i="3"/>
  <c r="F32" i="3"/>
  <c r="F33" i="3"/>
  <c r="F34" i="3"/>
  <c r="H34" i="3" s="1"/>
  <c r="F35" i="3"/>
  <c r="F36" i="3"/>
  <c r="F37" i="3"/>
  <c r="F38" i="3"/>
  <c r="H38" i="3" s="1"/>
  <c r="F39" i="3"/>
  <c r="F40" i="3"/>
  <c r="F41" i="3"/>
  <c r="F42" i="3"/>
  <c r="H42" i="3" s="1"/>
  <c r="F43" i="3"/>
  <c r="F44" i="3"/>
  <c r="H44" i="3" s="1"/>
  <c r="F45" i="3"/>
  <c r="F46" i="3"/>
  <c r="H46" i="3" s="1"/>
  <c r="F47" i="3"/>
  <c r="H47" i="3" s="1"/>
  <c r="F48" i="3"/>
  <c r="F49" i="3"/>
  <c r="F50" i="3"/>
  <c r="H50" i="3" s="1"/>
  <c r="F51" i="3"/>
  <c r="H51" i="3" s="1"/>
  <c r="F52" i="3"/>
  <c r="F53" i="3"/>
  <c r="F54" i="3"/>
  <c r="H54" i="3" s="1"/>
  <c r="F55" i="3"/>
  <c r="H55" i="3" s="1"/>
  <c r="F56" i="3"/>
  <c r="F57" i="3"/>
  <c r="F58" i="3"/>
  <c r="H58" i="3" s="1"/>
  <c r="F59" i="3"/>
  <c r="H59" i="3" s="1"/>
  <c r="F60" i="3"/>
  <c r="F61" i="3"/>
  <c r="F62" i="3"/>
  <c r="H62" i="3" s="1"/>
  <c r="F63" i="3"/>
  <c r="H63" i="3" s="1"/>
  <c r="F64" i="3"/>
  <c r="F65" i="3"/>
  <c r="F66" i="3"/>
  <c r="H66" i="3" s="1"/>
  <c r="F67" i="3"/>
  <c r="H67" i="3" s="1"/>
  <c r="F68" i="3"/>
  <c r="F69" i="3"/>
  <c r="F70" i="3"/>
  <c r="H70" i="3" s="1"/>
  <c r="F71" i="3"/>
  <c r="H71" i="3" s="1"/>
  <c r="F72" i="3"/>
  <c r="F73" i="3"/>
  <c r="F74" i="3"/>
  <c r="H74" i="3" s="1"/>
  <c r="F75" i="3"/>
  <c r="H75" i="3" s="1"/>
  <c r="F76" i="3"/>
  <c r="F77" i="3"/>
  <c r="F78" i="3"/>
  <c r="H78" i="3" s="1"/>
  <c r="F79" i="3"/>
  <c r="H79" i="3" s="1"/>
  <c r="F80" i="3"/>
  <c r="F81" i="3"/>
  <c r="F82" i="3"/>
  <c r="H82" i="3" s="1"/>
  <c r="F83" i="3"/>
  <c r="F84" i="3"/>
  <c r="F85" i="3"/>
  <c r="F86" i="3"/>
  <c r="H86" i="3" s="1"/>
  <c r="F87" i="3"/>
  <c r="F88" i="3"/>
  <c r="F89" i="3"/>
  <c r="F90" i="3"/>
  <c r="H90" i="3" s="1"/>
  <c r="F91" i="3"/>
  <c r="F92" i="3"/>
  <c r="F93" i="3"/>
  <c r="F94" i="3"/>
  <c r="H94" i="3" s="1"/>
  <c r="F95" i="3"/>
  <c r="F96" i="3"/>
  <c r="F97" i="3"/>
  <c r="F98" i="3"/>
  <c r="H98" i="3" s="1"/>
  <c r="F99" i="3"/>
  <c r="F100" i="3"/>
  <c r="F101" i="3"/>
  <c r="F102" i="3"/>
  <c r="F103" i="3"/>
  <c r="H103" i="3" s="1"/>
  <c r="N3" i="3"/>
  <c r="B2" i="1"/>
  <c r="C2" i="1"/>
  <c r="A2" i="1"/>
  <c r="F5" i="3"/>
  <c r="F6" i="3"/>
  <c r="F7" i="3"/>
  <c r="H7" i="3" s="1"/>
  <c r="F8" i="3"/>
  <c r="F4" i="3"/>
  <c r="H100" i="3" l="1"/>
  <c r="H96" i="3"/>
  <c r="H92" i="3"/>
  <c r="H88" i="3"/>
  <c r="H84" i="3"/>
  <c r="H80" i="3"/>
  <c r="H76" i="3"/>
  <c r="H72" i="3"/>
  <c r="H64" i="3"/>
  <c r="H60" i="3"/>
  <c r="H48" i="3"/>
  <c r="H32" i="3"/>
  <c r="H28" i="3"/>
  <c r="NJ6" i="1"/>
  <c r="J6" i="3" s="1"/>
  <c r="NI6" i="1"/>
  <c r="I6" i="3" s="1"/>
  <c r="H18" i="3"/>
  <c r="H102" i="3"/>
  <c r="H4" i="3"/>
  <c r="H99" i="3"/>
  <c r="H95" i="3"/>
  <c r="H91" i="3"/>
  <c r="H87" i="3"/>
  <c r="H83" i="3"/>
  <c r="H6" i="3"/>
  <c r="H101" i="3"/>
  <c r="H97" i="3"/>
  <c r="H93" i="3"/>
  <c r="H89" i="3"/>
  <c r="H85" i="3"/>
  <c r="H81" i="3"/>
  <c r="H77" i="3"/>
  <c r="H73" i="3"/>
  <c r="H69" i="3"/>
  <c r="H65" i="3"/>
  <c r="H61" i="3"/>
  <c r="H57" i="3"/>
  <c r="H53" i="3"/>
  <c r="H49" i="3"/>
  <c r="H45" i="3"/>
  <c r="H41" i="3"/>
  <c r="H37" i="3"/>
  <c r="H33" i="3"/>
  <c r="H29" i="3"/>
  <c r="H25" i="3"/>
  <c r="H21" i="3"/>
  <c r="H17" i="3"/>
  <c r="H13" i="3"/>
  <c r="H9" i="3"/>
  <c r="H5" i="3"/>
  <c r="H43" i="3"/>
  <c r="H39" i="3"/>
  <c r="H35" i="3"/>
  <c r="H31" i="3"/>
  <c r="H27" i="3"/>
  <c r="H23" i="3"/>
  <c r="H19" i="3"/>
  <c r="H15" i="3"/>
  <c r="H11" i="3"/>
  <c r="H68" i="3"/>
  <c r="H56" i="3"/>
  <c r="H52" i="3"/>
  <c r="H40" i="3"/>
  <c r="H36" i="3"/>
  <c r="H24" i="3"/>
  <c r="H20" i="3"/>
  <c r="H16" i="3"/>
  <c r="H12" i="3"/>
  <c r="H8" i="3"/>
  <c r="NG2" i="1"/>
  <c r="A3" i="2"/>
  <c r="B5" i="2" s="1"/>
  <c r="B16" i="2" l="1"/>
  <c r="B4" i="2"/>
  <c r="B9" i="2"/>
  <c r="B17" i="2"/>
  <c r="B14" i="2"/>
  <c r="B7" i="2"/>
  <c r="B13" i="2" s="1"/>
  <c r="B15" i="2"/>
  <c r="B11" i="2" l="1"/>
  <c r="B8" i="2"/>
  <c r="B10" i="2"/>
  <c r="B12" i="2"/>
  <c r="B6" i="2"/>
</calcChain>
</file>

<file path=xl/comments1.xml><?xml version="1.0" encoding="utf-8"?>
<comments xmlns="http://schemas.openxmlformats.org/spreadsheetml/2006/main">
  <authors>
    <author>Wagner, Andreas</author>
  </authors>
  <commentList>
    <comment ref="B1" authorId="0" shapeId="0">
      <text>
        <r>
          <rPr>
            <b/>
            <sz val="9"/>
            <color indexed="81"/>
            <rFont val="Segoe UI"/>
            <charset val="1"/>
          </rPr>
          <t>Kalenderjahr erfassen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<sst xmlns="http://schemas.openxmlformats.org/spreadsheetml/2006/main" count="55" uniqueCount="48">
  <si>
    <t>Neujahr</t>
  </si>
  <si>
    <t>Heilige 3 Könige</t>
  </si>
  <si>
    <t>Maifeiertrag</t>
  </si>
  <si>
    <t>Tag der deutschen Einheit</t>
  </si>
  <si>
    <t>Allerheiligen</t>
  </si>
  <si>
    <t>1. Weihnachtsfeiertag</t>
  </si>
  <si>
    <t>2. Weihnachtsfeiertag</t>
  </si>
  <si>
    <t>Karfreitag</t>
  </si>
  <si>
    <t>Ostermontag</t>
  </si>
  <si>
    <t>Christi Himmelfahrt</t>
  </si>
  <si>
    <t>Pfingsmontag</t>
  </si>
  <si>
    <t>Ostersonntag</t>
  </si>
  <si>
    <t>Pfingssonntag</t>
  </si>
  <si>
    <t>Fronleichnam</t>
  </si>
  <si>
    <t>Datum</t>
  </si>
  <si>
    <t>Name</t>
  </si>
  <si>
    <t>Vorname</t>
  </si>
  <si>
    <t>Resturlaub</t>
  </si>
  <si>
    <t>Urlaub genommen</t>
  </si>
  <si>
    <t>Jahresurlaub</t>
  </si>
  <si>
    <t>Team 1</t>
  </si>
  <si>
    <t>Team 2</t>
  </si>
  <si>
    <t>Nr.</t>
  </si>
  <si>
    <t>Urlaub Tage</t>
  </si>
  <si>
    <t>Resturlaub VJ</t>
  </si>
  <si>
    <t>Bezeichnung</t>
  </si>
  <si>
    <t>Teambildung der Arbeitnehmer</t>
  </si>
  <si>
    <t>Mitarbeiterliste:</t>
  </si>
  <si>
    <t>Übersicht Feiertage:</t>
  </si>
  <si>
    <t>Krankheitstage</t>
  </si>
  <si>
    <t>Team 6</t>
  </si>
  <si>
    <t>Team 7</t>
  </si>
  <si>
    <t>Team 8</t>
  </si>
  <si>
    <t>Team 9</t>
  </si>
  <si>
    <t>Team 10</t>
  </si>
  <si>
    <t>Office</t>
  </si>
  <si>
    <t>U = ein Urlaubstag
u = 0,5 Urlaubstage</t>
  </si>
  <si>
    <t>K = ein Krankheitstag
k = 0,5 Krankheitstage</t>
  </si>
  <si>
    <t>Urlaubstage</t>
  </si>
  <si>
    <t>Ausfalltage</t>
  </si>
  <si>
    <t>S = sonst. Ausfalltag
s = 0,5 s. Ausfalltag</t>
  </si>
  <si>
    <t>Maria</t>
  </si>
  <si>
    <t>Montage</t>
  </si>
  <si>
    <t>Vertrieb</t>
  </si>
  <si>
    <t>Team 5</t>
  </si>
  <si>
    <t>Team 4</t>
  </si>
  <si>
    <t>Mustermann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</si>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</sst>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"/>
    <numFmt numFmtId="165" formatCode="dd/mm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sz val="10"/>
      <color rgb="FF000000"/>
      <name val="Candara"/>
      <family val="2"/>
    </font>
    <font>
      <sz val="11"/>
      <color theme="1" tint="4.9989318521683403E-2"/>
      <name val="Candara"/>
      <family val="2"/>
    </font>
    <font>
      <b/>
      <sz val="22"/>
      <color theme="1"/>
      <name val="Candara"/>
      <family val="2"/>
    </font>
    <font>
      <b/>
      <sz val="11"/>
      <color theme="1" tint="4.9989318521683403E-2"/>
      <name val="Candara"/>
      <family val="2"/>
    </font>
    <font>
      <b/>
      <sz val="8"/>
      <color theme="1"/>
      <name val="Candara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B2B2B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165" fontId="4" fillId="0" borderId="0" xfId="0" applyNumberFormat="1" applyFont="1" applyAlignment="1">
      <alignment textRotation="90"/>
    </xf>
    <xf numFmtId="164" fontId="2" fillId="0" borderId="0" xfId="0" applyNumberFormat="1" applyFont="1"/>
    <xf numFmtId="164" fontId="4" fillId="0" borderId="0" xfId="0" applyNumberFormat="1" applyFont="1"/>
    <xf numFmtId="0" fontId="5" fillId="2" borderId="0" xfId="0" applyNumberFormat="1" applyFont="1" applyFill="1"/>
    <xf numFmtId="0" fontId="5" fillId="2" borderId="0" xfId="0" applyFont="1" applyFill="1"/>
    <xf numFmtId="14" fontId="2" fillId="0" borderId="0" xfId="0" applyNumberFormat="1" applyFont="1"/>
    <xf numFmtId="0" fontId="5" fillId="2" borderId="0" xfId="0" applyNumberFormat="1" applyFont="1" applyFill="1" applyAlignment="1">
      <alignment horizontal="left"/>
    </xf>
    <xf numFmtId="164" fontId="3" fillId="0" borderId="0" xfId="0" applyNumberFormat="1" applyFont="1" applyAlignment="1">
      <alignment horizontal="left"/>
    </xf>
    <xf numFmtId="0" fontId="7" fillId="2" borderId="0" xfId="0" applyFont="1" applyFill="1" applyAlignment="1">
      <alignment horizontal="left"/>
    </xf>
    <xf numFmtId="14" fontId="3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0" applyNumberFormat="1" applyFont="1"/>
    <xf numFmtId="0" fontId="8" fillId="0" borderId="0" xfId="0" applyFont="1" applyAlignment="1">
      <alignment vertical="center" wrapText="1"/>
    </xf>
    <xf numFmtId="2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4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0" fontId="2" fillId="9" borderId="1" xfId="0" applyFont="1" applyFill="1" applyBorder="1" applyProtection="1">
      <protection locked="0"/>
    </xf>
    <xf numFmtId="0" fontId="3" fillId="10" borderId="1" xfId="0" applyFont="1" applyFill="1" applyBorder="1" applyAlignment="1">
      <alignment horizontal="left"/>
    </xf>
    <xf numFmtId="0" fontId="2" fillId="10" borderId="1" xfId="0" applyFont="1" applyFill="1" applyBorder="1" applyProtection="1">
      <protection locked="0"/>
    </xf>
    <xf numFmtId="0" fontId="3" fillId="11" borderId="1" xfId="0" applyFont="1" applyFill="1" applyBorder="1" applyAlignment="1">
      <alignment horizontal="left"/>
    </xf>
    <xf numFmtId="0" fontId="2" fillId="11" borderId="1" xfId="0" applyFont="1" applyFill="1" applyBorder="1" applyProtection="1">
      <protection locked="0"/>
    </xf>
    <xf numFmtId="0" fontId="3" fillId="13" borderId="1" xfId="0" applyFont="1" applyFill="1" applyBorder="1" applyAlignment="1">
      <alignment horizontal="left"/>
    </xf>
    <xf numFmtId="0" fontId="2" fillId="13" borderId="1" xfId="0" applyFont="1" applyFill="1" applyBorder="1" applyProtection="1">
      <protection locked="0"/>
    </xf>
    <xf numFmtId="0" fontId="3" fillId="12" borderId="1" xfId="0" applyFont="1" applyFill="1" applyBorder="1" applyAlignment="1">
      <alignment horizontal="left"/>
    </xf>
    <xf numFmtId="0" fontId="2" fillId="12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4" borderId="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7" borderId="1" xfId="0" applyFont="1" applyFill="1" applyBorder="1" applyProtection="1">
      <protection locked="0"/>
    </xf>
    <xf numFmtId="0" fontId="1" fillId="8" borderId="1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</cellXfs>
  <cellStyles count="1">
    <cellStyle name="Standard" xfId="0" builtinId="0"/>
  </cellStyles>
  <dxfs count="34">
    <dxf>
      <fill>
        <patternFill>
          <bgColor rgb="FFFFFF99"/>
        </patternFill>
      </fill>
    </dxf>
    <dxf>
      <fill>
        <patternFill>
          <bgColor rgb="FF99CC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FFCC99"/>
        </patternFill>
      </fill>
    </dxf>
    <dxf>
      <fill>
        <patternFill>
          <bgColor rgb="FF66FFFF"/>
        </patternFill>
      </fill>
    </dxf>
    <dxf>
      <fill>
        <patternFill>
          <bgColor rgb="FFFF99CC"/>
        </patternFill>
      </fill>
    </dxf>
    <dxf>
      <fill>
        <patternFill>
          <bgColor rgb="FFCCFF99"/>
        </patternFill>
      </fill>
    </dxf>
    <dxf>
      <fill>
        <patternFill>
          <bgColor rgb="FFB2B2B2"/>
        </patternFill>
      </fill>
    </dxf>
    <dxf>
      <fill>
        <patternFill>
          <bgColor rgb="FFEAEAEA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99CC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FFCC99"/>
        </patternFill>
      </fill>
    </dxf>
    <dxf>
      <fill>
        <patternFill>
          <bgColor rgb="FF66FFFF"/>
        </patternFill>
      </fill>
    </dxf>
    <dxf>
      <fill>
        <patternFill>
          <bgColor rgb="FFFF99CC"/>
        </patternFill>
      </fill>
    </dxf>
    <dxf>
      <fill>
        <patternFill>
          <bgColor rgb="FFCCFF99"/>
        </patternFill>
      </fill>
    </dxf>
    <dxf>
      <fill>
        <patternFill>
          <bgColor rgb="FFB2B2B2"/>
        </patternFill>
      </fill>
    </dxf>
    <dxf>
      <fill>
        <patternFill>
          <bgColor rgb="FFEAEAEA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EAEAEA"/>
      <color rgb="FFB2B2B2"/>
      <color rgb="FFCCFF99"/>
      <color rgb="FFFF99CC"/>
      <color rgb="FF66FFFF"/>
      <color rgb="FFFFCC99"/>
      <color rgb="FF99FF99"/>
      <color rgb="FFFF9999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</xdr:row>
      <xdr:rowOff>123825</xdr:rowOff>
    </xdr:from>
    <xdr:to>
      <xdr:col>4</xdr:col>
      <xdr:colOff>647700</xdr:colOff>
      <xdr:row>12</xdr:row>
      <xdr:rowOff>123825</xdr:rowOff>
    </xdr:to>
    <xdr:sp macro="" textlink="">
      <xdr:nvSpPr>
        <xdr:cNvPr id="2" name="Textfeld 1"/>
        <xdr:cNvSpPr txBox="1"/>
      </xdr:nvSpPr>
      <xdr:spPr>
        <a:xfrm>
          <a:off x="1581150" y="504825"/>
          <a:ext cx="1895475" cy="1905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>
              <a:latin typeface="Candara" panose="020E0502030303020204" pitchFamily="34" charset="0"/>
            </a:rPr>
            <a:t>Anleitung:</a:t>
          </a:r>
        </a:p>
        <a:p>
          <a:endParaRPr lang="de-DE" sz="1000" b="1">
            <a:latin typeface="Candara" panose="020E0502030303020204" pitchFamily="34" charset="0"/>
          </a:endParaRPr>
        </a:p>
        <a:p>
          <a:r>
            <a:rPr lang="de-DE" sz="1000" b="1">
              <a:latin typeface="Candara" panose="020E0502030303020204" pitchFamily="34" charset="0"/>
            </a:rPr>
            <a:t>Die Festlegung</a:t>
          </a:r>
          <a:r>
            <a:rPr lang="de-DE" sz="1000" b="1" baseline="0">
              <a:latin typeface="Candara" panose="020E0502030303020204" pitchFamily="34" charset="0"/>
            </a:rPr>
            <a:t> der einzelnen Teams wird in dieser Arbeitsmappe vorgenommen. Bitte beachten Sie, dass für eine korrekte Darstellung immer ein Text erfasst sein muss.</a:t>
          </a:r>
          <a:endParaRPr lang="de-DE" sz="1000" b="1">
            <a:latin typeface="Candara" panose="020E0502030303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J103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C6" sqref="C6"/>
    </sheetView>
  </sheetViews>
  <sheetFormatPr baseColWidth="10" defaultColWidth="0" defaultRowHeight="15" zeroHeight="1" x14ac:dyDescent="0.25"/>
  <cols>
    <col min="1" max="1" width="3.7109375" style="3" bestFit="1" customWidth="1"/>
    <col min="2" max="2" width="12.42578125" style="2" bestFit="1" customWidth="1"/>
    <col min="3" max="3" width="13.7109375" style="2" bestFit="1" customWidth="1"/>
    <col min="4" max="4" width="15.140625" style="1" bestFit="1" customWidth="1"/>
    <col min="5" max="5" width="15.140625" style="1" customWidth="1"/>
    <col min="6" max="371" width="3.85546875" style="54" bestFit="1" customWidth="1"/>
    <col min="372" max="372" width="11.7109375" style="1" bestFit="1" customWidth="1"/>
    <col min="373" max="373" width="14.42578125" style="1" bestFit="1" customWidth="1"/>
    <col min="374" max="374" width="10.85546875" style="1" bestFit="1" customWidth="1"/>
    <col min="375" max="16384" width="11.42578125" style="1" hidden="1"/>
  </cols>
  <sheetData>
    <row r="1" spans="1:374" ht="37.5" customHeight="1" x14ac:dyDescent="0.25">
      <c r="B1" s="55">
        <v>2020</v>
      </c>
      <c r="C1" s="26" t="s">
        <v>36</v>
      </c>
      <c r="D1" s="26" t="s">
        <v>37</v>
      </c>
      <c r="E1" s="26" t="s">
        <v>40</v>
      </c>
      <c r="F1" s="5">
        <f t="shared" ref="F1:BQ1" si="0">IF(YEAR(DATE($B$1,ROW(),COLUMN()-5))&gt;$B$1,"",DATE($B$1,ROW(),COLUMN()-5))</f>
        <v>43831</v>
      </c>
      <c r="G1" s="5">
        <f t="shared" si="0"/>
        <v>43832</v>
      </c>
      <c r="H1" s="5">
        <f t="shared" si="0"/>
        <v>43833</v>
      </c>
      <c r="I1" s="5">
        <f t="shared" si="0"/>
        <v>43834</v>
      </c>
      <c r="J1" s="5">
        <f t="shared" si="0"/>
        <v>43835</v>
      </c>
      <c r="K1" s="5">
        <f t="shared" si="0"/>
        <v>43836</v>
      </c>
      <c r="L1" s="5">
        <f t="shared" si="0"/>
        <v>43837</v>
      </c>
      <c r="M1" s="5">
        <f t="shared" si="0"/>
        <v>43838</v>
      </c>
      <c r="N1" s="5">
        <f t="shared" si="0"/>
        <v>43839</v>
      </c>
      <c r="O1" s="5">
        <f t="shared" si="0"/>
        <v>43840</v>
      </c>
      <c r="P1" s="5">
        <f t="shared" si="0"/>
        <v>43841</v>
      </c>
      <c r="Q1" s="5">
        <f t="shared" si="0"/>
        <v>43842</v>
      </c>
      <c r="R1" s="5">
        <f t="shared" si="0"/>
        <v>43843</v>
      </c>
      <c r="S1" s="5">
        <f t="shared" si="0"/>
        <v>43844</v>
      </c>
      <c r="T1" s="5">
        <f t="shared" si="0"/>
        <v>43845</v>
      </c>
      <c r="U1" s="5">
        <f t="shared" si="0"/>
        <v>43846</v>
      </c>
      <c r="V1" s="5">
        <f t="shared" si="0"/>
        <v>43847</v>
      </c>
      <c r="W1" s="5">
        <f t="shared" si="0"/>
        <v>43848</v>
      </c>
      <c r="X1" s="5">
        <f t="shared" si="0"/>
        <v>43849</v>
      </c>
      <c r="Y1" s="5">
        <f t="shared" si="0"/>
        <v>43850</v>
      </c>
      <c r="Z1" s="5">
        <f t="shared" si="0"/>
        <v>43851</v>
      </c>
      <c r="AA1" s="5">
        <f t="shared" si="0"/>
        <v>43852</v>
      </c>
      <c r="AB1" s="5">
        <f t="shared" si="0"/>
        <v>43853</v>
      </c>
      <c r="AC1" s="5">
        <f t="shared" si="0"/>
        <v>43854</v>
      </c>
      <c r="AD1" s="5">
        <f t="shared" si="0"/>
        <v>43855</v>
      </c>
      <c r="AE1" s="5">
        <f t="shared" si="0"/>
        <v>43856</v>
      </c>
      <c r="AF1" s="5">
        <f t="shared" si="0"/>
        <v>43857</v>
      </c>
      <c r="AG1" s="5">
        <f t="shared" si="0"/>
        <v>43858</v>
      </c>
      <c r="AH1" s="5">
        <f t="shared" si="0"/>
        <v>43859</v>
      </c>
      <c r="AI1" s="5">
        <f t="shared" si="0"/>
        <v>43860</v>
      </c>
      <c r="AJ1" s="5">
        <f t="shared" si="0"/>
        <v>43861</v>
      </c>
      <c r="AK1" s="5">
        <f t="shared" si="0"/>
        <v>43862</v>
      </c>
      <c r="AL1" s="5">
        <f t="shared" si="0"/>
        <v>43863</v>
      </c>
      <c r="AM1" s="5">
        <f t="shared" si="0"/>
        <v>43864</v>
      </c>
      <c r="AN1" s="5">
        <f t="shared" si="0"/>
        <v>43865</v>
      </c>
      <c r="AO1" s="5">
        <f t="shared" si="0"/>
        <v>43866</v>
      </c>
      <c r="AP1" s="5">
        <f t="shared" si="0"/>
        <v>43867</v>
      </c>
      <c r="AQ1" s="5">
        <f t="shared" si="0"/>
        <v>43868</v>
      </c>
      <c r="AR1" s="5">
        <f t="shared" si="0"/>
        <v>43869</v>
      </c>
      <c r="AS1" s="5">
        <f t="shared" si="0"/>
        <v>43870</v>
      </c>
      <c r="AT1" s="5">
        <f t="shared" si="0"/>
        <v>43871</v>
      </c>
      <c r="AU1" s="5">
        <f t="shared" si="0"/>
        <v>43872</v>
      </c>
      <c r="AV1" s="5">
        <f t="shared" si="0"/>
        <v>43873</v>
      </c>
      <c r="AW1" s="5">
        <f t="shared" si="0"/>
        <v>43874</v>
      </c>
      <c r="AX1" s="5">
        <f t="shared" si="0"/>
        <v>43875</v>
      </c>
      <c r="AY1" s="5">
        <f t="shared" si="0"/>
        <v>43876</v>
      </c>
      <c r="AZ1" s="5">
        <f t="shared" si="0"/>
        <v>43877</v>
      </c>
      <c r="BA1" s="5">
        <f t="shared" si="0"/>
        <v>43878</v>
      </c>
      <c r="BB1" s="5">
        <f t="shared" si="0"/>
        <v>43879</v>
      </c>
      <c r="BC1" s="5">
        <f t="shared" si="0"/>
        <v>43880</v>
      </c>
      <c r="BD1" s="5">
        <f t="shared" si="0"/>
        <v>43881</v>
      </c>
      <c r="BE1" s="5">
        <f t="shared" si="0"/>
        <v>43882</v>
      </c>
      <c r="BF1" s="5">
        <f t="shared" si="0"/>
        <v>43883</v>
      </c>
      <c r="BG1" s="5">
        <f t="shared" si="0"/>
        <v>43884</v>
      </c>
      <c r="BH1" s="5">
        <f t="shared" si="0"/>
        <v>43885</v>
      </c>
      <c r="BI1" s="5">
        <f t="shared" si="0"/>
        <v>43886</v>
      </c>
      <c r="BJ1" s="5">
        <f t="shared" si="0"/>
        <v>43887</v>
      </c>
      <c r="BK1" s="5">
        <f t="shared" si="0"/>
        <v>43888</v>
      </c>
      <c r="BL1" s="5">
        <f t="shared" si="0"/>
        <v>43889</v>
      </c>
      <c r="BM1" s="5">
        <f t="shared" si="0"/>
        <v>43890</v>
      </c>
      <c r="BN1" s="5">
        <f t="shared" si="0"/>
        <v>43891</v>
      </c>
      <c r="BO1" s="5">
        <f t="shared" si="0"/>
        <v>43892</v>
      </c>
      <c r="BP1" s="5">
        <f t="shared" si="0"/>
        <v>43893</v>
      </c>
      <c r="BQ1" s="5">
        <f t="shared" si="0"/>
        <v>43894</v>
      </c>
      <c r="BR1" s="5">
        <f t="shared" ref="BR1:EC1" si="1">IF(YEAR(DATE($B$1,ROW(),COLUMN()-5))&gt;$B$1,"",DATE($B$1,ROW(),COLUMN()-5))</f>
        <v>43895</v>
      </c>
      <c r="BS1" s="5">
        <f t="shared" si="1"/>
        <v>43896</v>
      </c>
      <c r="BT1" s="5">
        <f t="shared" si="1"/>
        <v>43897</v>
      </c>
      <c r="BU1" s="5">
        <f t="shared" si="1"/>
        <v>43898</v>
      </c>
      <c r="BV1" s="5">
        <f t="shared" si="1"/>
        <v>43899</v>
      </c>
      <c r="BW1" s="5">
        <f t="shared" si="1"/>
        <v>43900</v>
      </c>
      <c r="BX1" s="5">
        <f t="shared" si="1"/>
        <v>43901</v>
      </c>
      <c r="BY1" s="5">
        <f t="shared" si="1"/>
        <v>43902</v>
      </c>
      <c r="BZ1" s="5">
        <f t="shared" si="1"/>
        <v>43903</v>
      </c>
      <c r="CA1" s="5">
        <f t="shared" si="1"/>
        <v>43904</v>
      </c>
      <c r="CB1" s="5">
        <f t="shared" si="1"/>
        <v>43905</v>
      </c>
      <c r="CC1" s="5">
        <f t="shared" si="1"/>
        <v>43906</v>
      </c>
      <c r="CD1" s="5">
        <f t="shared" si="1"/>
        <v>43907</v>
      </c>
      <c r="CE1" s="5">
        <f t="shared" si="1"/>
        <v>43908</v>
      </c>
      <c r="CF1" s="5">
        <f t="shared" si="1"/>
        <v>43909</v>
      </c>
      <c r="CG1" s="5">
        <f t="shared" si="1"/>
        <v>43910</v>
      </c>
      <c r="CH1" s="5">
        <f t="shared" si="1"/>
        <v>43911</v>
      </c>
      <c r="CI1" s="5">
        <f t="shared" si="1"/>
        <v>43912</v>
      </c>
      <c r="CJ1" s="5">
        <f t="shared" si="1"/>
        <v>43913</v>
      </c>
      <c r="CK1" s="5">
        <f t="shared" si="1"/>
        <v>43914</v>
      </c>
      <c r="CL1" s="5">
        <f t="shared" si="1"/>
        <v>43915</v>
      </c>
      <c r="CM1" s="5">
        <f t="shared" si="1"/>
        <v>43916</v>
      </c>
      <c r="CN1" s="5">
        <f t="shared" si="1"/>
        <v>43917</v>
      </c>
      <c r="CO1" s="5">
        <f t="shared" si="1"/>
        <v>43918</v>
      </c>
      <c r="CP1" s="5">
        <f t="shared" si="1"/>
        <v>43919</v>
      </c>
      <c r="CQ1" s="5">
        <f t="shared" si="1"/>
        <v>43920</v>
      </c>
      <c r="CR1" s="5">
        <f t="shared" si="1"/>
        <v>43921</v>
      </c>
      <c r="CS1" s="5">
        <f t="shared" si="1"/>
        <v>43922</v>
      </c>
      <c r="CT1" s="5">
        <f t="shared" si="1"/>
        <v>43923</v>
      </c>
      <c r="CU1" s="5">
        <f t="shared" si="1"/>
        <v>43924</v>
      </c>
      <c r="CV1" s="5">
        <f t="shared" si="1"/>
        <v>43925</v>
      </c>
      <c r="CW1" s="5">
        <f t="shared" si="1"/>
        <v>43926</v>
      </c>
      <c r="CX1" s="5">
        <f t="shared" si="1"/>
        <v>43927</v>
      </c>
      <c r="CY1" s="5">
        <f t="shared" si="1"/>
        <v>43928</v>
      </c>
      <c r="CZ1" s="5">
        <f t="shared" si="1"/>
        <v>43929</v>
      </c>
      <c r="DA1" s="5">
        <f t="shared" si="1"/>
        <v>43930</v>
      </c>
      <c r="DB1" s="5">
        <f t="shared" si="1"/>
        <v>43931</v>
      </c>
      <c r="DC1" s="5">
        <f t="shared" si="1"/>
        <v>43932</v>
      </c>
      <c r="DD1" s="5">
        <f t="shared" si="1"/>
        <v>43933</v>
      </c>
      <c r="DE1" s="5">
        <f t="shared" si="1"/>
        <v>43934</v>
      </c>
      <c r="DF1" s="5">
        <f t="shared" si="1"/>
        <v>43935</v>
      </c>
      <c r="DG1" s="5">
        <f t="shared" si="1"/>
        <v>43936</v>
      </c>
      <c r="DH1" s="5">
        <f t="shared" si="1"/>
        <v>43937</v>
      </c>
      <c r="DI1" s="5">
        <f t="shared" si="1"/>
        <v>43938</v>
      </c>
      <c r="DJ1" s="5">
        <f t="shared" si="1"/>
        <v>43939</v>
      </c>
      <c r="DK1" s="5">
        <f t="shared" si="1"/>
        <v>43940</v>
      </c>
      <c r="DL1" s="5">
        <f t="shared" si="1"/>
        <v>43941</v>
      </c>
      <c r="DM1" s="5">
        <f t="shared" si="1"/>
        <v>43942</v>
      </c>
      <c r="DN1" s="5">
        <f t="shared" si="1"/>
        <v>43943</v>
      </c>
      <c r="DO1" s="5">
        <f t="shared" si="1"/>
        <v>43944</v>
      </c>
      <c r="DP1" s="5">
        <f t="shared" si="1"/>
        <v>43945</v>
      </c>
      <c r="DQ1" s="5">
        <f t="shared" si="1"/>
        <v>43946</v>
      </c>
      <c r="DR1" s="5">
        <f t="shared" si="1"/>
        <v>43947</v>
      </c>
      <c r="DS1" s="5">
        <f t="shared" si="1"/>
        <v>43948</v>
      </c>
      <c r="DT1" s="5">
        <f t="shared" si="1"/>
        <v>43949</v>
      </c>
      <c r="DU1" s="5">
        <f t="shared" si="1"/>
        <v>43950</v>
      </c>
      <c r="DV1" s="5">
        <f t="shared" si="1"/>
        <v>43951</v>
      </c>
      <c r="DW1" s="5">
        <f t="shared" si="1"/>
        <v>43952</v>
      </c>
      <c r="DX1" s="5">
        <f t="shared" si="1"/>
        <v>43953</v>
      </c>
      <c r="DY1" s="5">
        <f t="shared" si="1"/>
        <v>43954</v>
      </c>
      <c r="DZ1" s="5">
        <f t="shared" si="1"/>
        <v>43955</v>
      </c>
      <c r="EA1" s="5">
        <f t="shared" si="1"/>
        <v>43956</v>
      </c>
      <c r="EB1" s="5">
        <f t="shared" si="1"/>
        <v>43957</v>
      </c>
      <c r="EC1" s="5">
        <f t="shared" si="1"/>
        <v>43958</v>
      </c>
      <c r="ED1" s="5">
        <f t="shared" ref="ED1:GO1" si="2">IF(YEAR(DATE($B$1,ROW(),COLUMN()-5))&gt;$B$1,"",DATE($B$1,ROW(),COLUMN()-5))</f>
        <v>43959</v>
      </c>
      <c r="EE1" s="5">
        <f t="shared" si="2"/>
        <v>43960</v>
      </c>
      <c r="EF1" s="5">
        <f t="shared" si="2"/>
        <v>43961</v>
      </c>
      <c r="EG1" s="5">
        <f t="shared" si="2"/>
        <v>43962</v>
      </c>
      <c r="EH1" s="5">
        <f t="shared" si="2"/>
        <v>43963</v>
      </c>
      <c r="EI1" s="5">
        <f t="shared" si="2"/>
        <v>43964</v>
      </c>
      <c r="EJ1" s="5">
        <f t="shared" si="2"/>
        <v>43965</v>
      </c>
      <c r="EK1" s="5">
        <f t="shared" si="2"/>
        <v>43966</v>
      </c>
      <c r="EL1" s="5">
        <f t="shared" si="2"/>
        <v>43967</v>
      </c>
      <c r="EM1" s="5">
        <f t="shared" si="2"/>
        <v>43968</v>
      </c>
      <c r="EN1" s="5">
        <f t="shared" si="2"/>
        <v>43969</v>
      </c>
      <c r="EO1" s="5">
        <f t="shared" si="2"/>
        <v>43970</v>
      </c>
      <c r="EP1" s="5">
        <f t="shared" si="2"/>
        <v>43971</v>
      </c>
      <c r="EQ1" s="5">
        <f t="shared" si="2"/>
        <v>43972</v>
      </c>
      <c r="ER1" s="5">
        <f t="shared" si="2"/>
        <v>43973</v>
      </c>
      <c r="ES1" s="5">
        <f t="shared" si="2"/>
        <v>43974</v>
      </c>
      <c r="ET1" s="5">
        <f t="shared" si="2"/>
        <v>43975</v>
      </c>
      <c r="EU1" s="5">
        <f t="shared" si="2"/>
        <v>43976</v>
      </c>
      <c r="EV1" s="5">
        <f t="shared" si="2"/>
        <v>43977</v>
      </c>
      <c r="EW1" s="5">
        <f t="shared" si="2"/>
        <v>43978</v>
      </c>
      <c r="EX1" s="5">
        <f t="shared" si="2"/>
        <v>43979</v>
      </c>
      <c r="EY1" s="5">
        <f t="shared" si="2"/>
        <v>43980</v>
      </c>
      <c r="EZ1" s="5">
        <f t="shared" si="2"/>
        <v>43981</v>
      </c>
      <c r="FA1" s="5">
        <f t="shared" si="2"/>
        <v>43982</v>
      </c>
      <c r="FB1" s="5">
        <f t="shared" si="2"/>
        <v>43983</v>
      </c>
      <c r="FC1" s="5">
        <f t="shared" si="2"/>
        <v>43984</v>
      </c>
      <c r="FD1" s="5">
        <f t="shared" si="2"/>
        <v>43985</v>
      </c>
      <c r="FE1" s="5">
        <f t="shared" si="2"/>
        <v>43986</v>
      </c>
      <c r="FF1" s="5">
        <f t="shared" si="2"/>
        <v>43987</v>
      </c>
      <c r="FG1" s="5">
        <f t="shared" si="2"/>
        <v>43988</v>
      </c>
      <c r="FH1" s="5">
        <f t="shared" si="2"/>
        <v>43989</v>
      </c>
      <c r="FI1" s="5">
        <f t="shared" si="2"/>
        <v>43990</v>
      </c>
      <c r="FJ1" s="5">
        <f t="shared" si="2"/>
        <v>43991</v>
      </c>
      <c r="FK1" s="5">
        <f t="shared" si="2"/>
        <v>43992</v>
      </c>
      <c r="FL1" s="5">
        <f t="shared" si="2"/>
        <v>43993</v>
      </c>
      <c r="FM1" s="5">
        <f t="shared" si="2"/>
        <v>43994</v>
      </c>
      <c r="FN1" s="5">
        <f t="shared" si="2"/>
        <v>43995</v>
      </c>
      <c r="FO1" s="5">
        <f t="shared" si="2"/>
        <v>43996</v>
      </c>
      <c r="FP1" s="5">
        <f t="shared" si="2"/>
        <v>43997</v>
      </c>
      <c r="FQ1" s="5">
        <f t="shared" si="2"/>
        <v>43998</v>
      </c>
      <c r="FR1" s="5">
        <f t="shared" si="2"/>
        <v>43999</v>
      </c>
      <c r="FS1" s="5">
        <f t="shared" si="2"/>
        <v>44000</v>
      </c>
      <c r="FT1" s="5">
        <f t="shared" si="2"/>
        <v>44001</v>
      </c>
      <c r="FU1" s="5">
        <f t="shared" si="2"/>
        <v>44002</v>
      </c>
      <c r="FV1" s="5">
        <f t="shared" si="2"/>
        <v>44003</v>
      </c>
      <c r="FW1" s="5">
        <f t="shared" si="2"/>
        <v>44004</v>
      </c>
      <c r="FX1" s="5">
        <f t="shared" si="2"/>
        <v>44005</v>
      </c>
      <c r="FY1" s="5">
        <f t="shared" si="2"/>
        <v>44006</v>
      </c>
      <c r="FZ1" s="5">
        <f t="shared" si="2"/>
        <v>44007</v>
      </c>
      <c r="GA1" s="5">
        <f t="shared" si="2"/>
        <v>44008</v>
      </c>
      <c r="GB1" s="5">
        <f t="shared" si="2"/>
        <v>44009</v>
      </c>
      <c r="GC1" s="5">
        <f t="shared" si="2"/>
        <v>44010</v>
      </c>
      <c r="GD1" s="5">
        <f t="shared" si="2"/>
        <v>44011</v>
      </c>
      <c r="GE1" s="5">
        <f t="shared" si="2"/>
        <v>44012</v>
      </c>
      <c r="GF1" s="5">
        <f t="shared" si="2"/>
        <v>44013</v>
      </c>
      <c r="GG1" s="5">
        <f t="shared" si="2"/>
        <v>44014</v>
      </c>
      <c r="GH1" s="5">
        <f t="shared" si="2"/>
        <v>44015</v>
      </c>
      <c r="GI1" s="5">
        <f t="shared" si="2"/>
        <v>44016</v>
      </c>
      <c r="GJ1" s="5">
        <f t="shared" si="2"/>
        <v>44017</v>
      </c>
      <c r="GK1" s="5">
        <f t="shared" si="2"/>
        <v>44018</v>
      </c>
      <c r="GL1" s="5">
        <f t="shared" si="2"/>
        <v>44019</v>
      </c>
      <c r="GM1" s="5">
        <f t="shared" si="2"/>
        <v>44020</v>
      </c>
      <c r="GN1" s="5">
        <f t="shared" si="2"/>
        <v>44021</v>
      </c>
      <c r="GO1" s="5">
        <f t="shared" si="2"/>
        <v>44022</v>
      </c>
      <c r="GP1" s="5">
        <f t="shared" ref="GP1:JA1" si="3">IF(YEAR(DATE($B$1,ROW(),COLUMN()-5))&gt;$B$1,"",DATE($B$1,ROW(),COLUMN()-5))</f>
        <v>44023</v>
      </c>
      <c r="GQ1" s="5">
        <f t="shared" si="3"/>
        <v>44024</v>
      </c>
      <c r="GR1" s="5">
        <f t="shared" si="3"/>
        <v>44025</v>
      </c>
      <c r="GS1" s="5">
        <f t="shared" si="3"/>
        <v>44026</v>
      </c>
      <c r="GT1" s="5">
        <f t="shared" si="3"/>
        <v>44027</v>
      </c>
      <c r="GU1" s="5">
        <f t="shared" si="3"/>
        <v>44028</v>
      </c>
      <c r="GV1" s="5">
        <f t="shared" si="3"/>
        <v>44029</v>
      </c>
      <c r="GW1" s="5">
        <f t="shared" si="3"/>
        <v>44030</v>
      </c>
      <c r="GX1" s="5">
        <f t="shared" si="3"/>
        <v>44031</v>
      </c>
      <c r="GY1" s="5">
        <f t="shared" si="3"/>
        <v>44032</v>
      </c>
      <c r="GZ1" s="5">
        <f t="shared" si="3"/>
        <v>44033</v>
      </c>
      <c r="HA1" s="5">
        <f t="shared" si="3"/>
        <v>44034</v>
      </c>
      <c r="HB1" s="5">
        <f t="shared" si="3"/>
        <v>44035</v>
      </c>
      <c r="HC1" s="5">
        <f t="shared" si="3"/>
        <v>44036</v>
      </c>
      <c r="HD1" s="5">
        <f t="shared" si="3"/>
        <v>44037</v>
      </c>
      <c r="HE1" s="5">
        <f t="shared" si="3"/>
        <v>44038</v>
      </c>
      <c r="HF1" s="5">
        <f t="shared" si="3"/>
        <v>44039</v>
      </c>
      <c r="HG1" s="5">
        <f t="shared" si="3"/>
        <v>44040</v>
      </c>
      <c r="HH1" s="5">
        <f t="shared" si="3"/>
        <v>44041</v>
      </c>
      <c r="HI1" s="5">
        <f t="shared" si="3"/>
        <v>44042</v>
      </c>
      <c r="HJ1" s="5">
        <f t="shared" si="3"/>
        <v>44043</v>
      </c>
      <c r="HK1" s="5">
        <f t="shared" si="3"/>
        <v>44044</v>
      </c>
      <c r="HL1" s="5">
        <f t="shared" si="3"/>
        <v>44045</v>
      </c>
      <c r="HM1" s="5">
        <f t="shared" si="3"/>
        <v>44046</v>
      </c>
      <c r="HN1" s="5">
        <f t="shared" si="3"/>
        <v>44047</v>
      </c>
      <c r="HO1" s="5">
        <f t="shared" si="3"/>
        <v>44048</v>
      </c>
      <c r="HP1" s="5">
        <f t="shared" si="3"/>
        <v>44049</v>
      </c>
      <c r="HQ1" s="5">
        <f t="shared" si="3"/>
        <v>44050</v>
      </c>
      <c r="HR1" s="5">
        <f t="shared" si="3"/>
        <v>44051</v>
      </c>
      <c r="HS1" s="5">
        <f t="shared" si="3"/>
        <v>44052</v>
      </c>
      <c r="HT1" s="5">
        <f t="shared" si="3"/>
        <v>44053</v>
      </c>
      <c r="HU1" s="5">
        <f t="shared" si="3"/>
        <v>44054</v>
      </c>
      <c r="HV1" s="5">
        <f t="shared" si="3"/>
        <v>44055</v>
      </c>
      <c r="HW1" s="5">
        <f t="shared" si="3"/>
        <v>44056</v>
      </c>
      <c r="HX1" s="5">
        <f t="shared" si="3"/>
        <v>44057</v>
      </c>
      <c r="HY1" s="5">
        <f t="shared" si="3"/>
        <v>44058</v>
      </c>
      <c r="HZ1" s="5">
        <f t="shared" si="3"/>
        <v>44059</v>
      </c>
      <c r="IA1" s="5">
        <f t="shared" si="3"/>
        <v>44060</v>
      </c>
      <c r="IB1" s="5">
        <f t="shared" si="3"/>
        <v>44061</v>
      </c>
      <c r="IC1" s="5">
        <f t="shared" si="3"/>
        <v>44062</v>
      </c>
      <c r="ID1" s="5">
        <f t="shared" si="3"/>
        <v>44063</v>
      </c>
      <c r="IE1" s="5">
        <f t="shared" si="3"/>
        <v>44064</v>
      </c>
      <c r="IF1" s="5">
        <f t="shared" si="3"/>
        <v>44065</v>
      </c>
      <c r="IG1" s="5">
        <f t="shared" si="3"/>
        <v>44066</v>
      </c>
      <c r="IH1" s="5">
        <f t="shared" si="3"/>
        <v>44067</v>
      </c>
      <c r="II1" s="5">
        <f t="shared" si="3"/>
        <v>44068</v>
      </c>
      <c r="IJ1" s="5">
        <f t="shared" si="3"/>
        <v>44069</v>
      </c>
      <c r="IK1" s="5">
        <f t="shared" si="3"/>
        <v>44070</v>
      </c>
      <c r="IL1" s="5">
        <f t="shared" si="3"/>
        <v>44071</v>
      </c>
      <c r="IM1" s="5">
        <f t="shared" si="3"/>
        <v>44072</v>
      </c>
      <c r="IN1" s="5">
        <f t="shared" si="3"/>
        <v>44073</v>
      </c>
      <c r="IO1" s="5">
        <f t="shared" si="3"/>
        <v>44074</v>
      </c>
      <c r="IP1" s="5">
        <f t="shared" si="3"/>
        <v>44075</v>
      </c>
      <c r="IQ1" s="5">
        <f t="shared" si="3"/>
        <v>44076</v>
      </c>
      <c r="IR1" s="5">
        <f t="shared" si="3"/>
        <v>44077</v>
      </c>
      <c r="IS1" s="5">
        <f t="shared" si="3"/>
        <v>44078</v>
      </c>
      <c r="IT1" s="5">
        <f t="shared" si="3"/>
        <v>44079</v>
      </c>
      <c r="IU1" s="5">
        <f t="shared" si="3"/>
        <v>44080</v>
      </c>
      <c r="IV1" s="5">
        <f t="shared" si="3"/>
        <v>44081</v>
      </c>
      <c r="IW1" s="5">
        <f t="shared" si="3"/>
        <v>44082</v>
      </c>
      <c r="IX1" s="5">
        <f t="shared" si="3"/>
        <v>44083</v>
      </c>
      <c r="IY1" s="5">
        <f t="shared" si="3"/>
        <v>44084</v>
      </c>
      <c r="IZ1" s="5">
        <f t="shared" si="3"/>
        <v>44085</v>
      </c>
      <c r="JA1" s="5">
        <f t="shared" si="3"/>
        <v>44086</v>
      </c>
      <c r="JB1" s="5">
        <f t="shared" ref="JB1:LM1" si="4">IF(YEAR(DATE($B$1,ROW(),COLUMN()-5))&gt;$B$1,"",DATE($B$1,ROW(),COLUMN()-5))</f>
        <v>44087</v>
      </c>
      <c r="JC1" s="5">
        <f t="shared" si="4"/>
        <v>44088</v>
      </c>
      <c r="JD1" s="5">
        <f t="shared" si="4"/>
        <v>44089</v>
      </c>
      <c r="JE1" s="5">
        <f t="shared" si="4"/>
        <v>44090</v>
      </c>
      <c r="JF1" s="5">
        <f t="shared" si="4"/>
        <v>44091</v>
      </c>
      <c r="JG1" s="5">
        <f t="shared" si="4"/>
        <v>44092</v>
      </c>
      <c r="JH1" s="5">
        <f t="shared" si="4"/>
        <v>44093</v>
      </c>
      <c r="JI1" s="5">
        <f t="shared" si="4"/>
        <v>44094</v>
      </c>
      <c r="JJ1" s="5">
        <f t="shared" si="4"/>
        <v>44095</v>
      </c>
      <c r="JK1" s="5">
        <f t="shared" si="4"/>
        <v>44096</v>
      </c>
      <c r="JL1" s="5">
        <f t="shared" si="4"/>
        <v>44097</v>
      </c>
      <c r="JM1" s="5">
        <f t="shared" si="4"/>
        <v>44098</v>
      </c>
      <c r="JN1" s="5">
        <f t="shared" si="4"/>
        <v>44099</v>
      </c>
      <c r="JO1" s="5">
        <f t="shared" si="4"/>
        <v>44100</v>
      </c>
      <c r="JP1" s="5">
        <f t="shared" si="4"/>
        <v>44101</v>
      </c>
      <c r="JQ1" s="5">
        <f t="shared" si="4"/>
        <v>44102</v>
      </c>
      <c r="JR1" s="5">
        <f t="shared" si="4"/>
        <v>44103</v>
      </c>
      <c r="JS1" s="5">
        <f t="shared" si="4"/>
        <v>44104</v>
      </c>
      <c r="JT1" s="5">
        <f t="shared" si="4"/>
        <v>44105</v>
      </c>
      <c r="JU1" s="5">
        <f t="shared" si="4"/>
        <v>44106</v>
      </c>
      <c r="JV1" s="5">
        <f t="shared" si="4"/>
        <v>44107</v>
      </c>
      <c r="JW1" s="5">
        <f t="shared" si="4"/>
        <v>44108</v>
      </c>
      <c r="JX1" s="5">
        <f t="shared" si="4"/>
        <v>44109</v>
      </c>
      <c r="JY1" s="5">
        <f t="shared" si="4"/>
        <v>44110</v>
      </c>
      <c r="JZ1" s="5">
        <f t="shared" si="4"/>
        <v>44111</v>
      </c>
      <c r="KA1" s="5">
        <f t="shared" si="4"/>
        <v>44112</v>
      </c>
      <c r="KB1" s="5">
        <f t="shared" si="4"/>
        <v>44113</v>
      </c>
      <c r="KC1" s="5">
        <f t="shared" si="4"/>
        <v>44114</v>
      </c>
      <c r="KD1" s="5">
        <f t="shared" si="4"/>
        <v>44115</v>
      </c>
      <c r="KE1" s="5">
        <f t="shared" si="4"/>
        <v>44116</v>
      </c>
      <c r="KF1" s="5">
        <f t="shared" si="4"/>
        <v>44117</v>
      </c>
      <c r="KG1" s="5">
        <f t="shared" si="4"/>
        <v>44118</v>
      </c>
      <c r="KH1" s="5">
        <f t="shared" si="4"/>
        <v>44119</v>
      </c>
      <c r="KI1" s="5">
        <f t="shared" si="4"/>
        <v>44120</v>
      </c>
      <c r="KJ1" s="5">
        <f t="shared" si="4"/>
        <v>44121</v>
      </c>
      <c r="KK1" s="5">
        <f t="shared" si="4"/>
        <v>44122</v>
      </c>
      <c r="KL1" s="5">
        <f t="shared" si="4"/>
        <v>44123</v>
      </c>
      <c r="KM1" s="5">
        <f t="shared" si="4"/>
        <v>44124</v>
      </c>
      <c r="KN1" s="5">
        <f t="shared" si="4"/>
        <v>44125</v>
      </c>
      <c r="KO1" s="5">
        <f t="shared" si="4"/>
        <v>44126</v>
      </c>
      <c r="KP1" s="5">
        <f t="shared" si="4"/>
        <v>44127</v>
      </c>
      <c r="KQ1" s="5">
        <f t="shared" si="4"/>
        <v>44128</v>
      </c>
      <c r="KR1" s="5">
        <f t="shared" si="4"/>
        <v>44129</v>
      </c>
      <c r="KS1" s="5">
        <f t="shared" si="4"/>
        <v>44130</v>
      </c>
      <c r="KT1" s="5">
        <f t="shared" si="4"/>
        <v>44131</v>
      </c>
      <c r="KU1" s="5">
        <f t="shared" si="4"/>
        <v>44132</v>
      </c>
      <c r="KV1" s="5">
        <f t="shared" si="4"/>
        <v>44133</v>
      </c>
      <c r="KW1" s="5">
        <f t="shared" si="4"/>
        <v>44134</v>
      </c>
      <c r="KX1" s="5">
        <f t="shared" si="4"/>
        <v>44135</v>
      </c>
      <c r="KY1" s="5">
        <f t="shared" si="4"/>
        <v>44136</v>
      </c>
      <c r="KZ1" s="5">
        <f t="shared" si="4"/>
        <v>44137</v>
      </c>
      <c r="LA1" s="5">
        <f t="shared" si="4"/>
        <v>44138</v>
      </c>
      <c r="LB1" s="5">
        <f t="shared" si="4"/>
        <v>44139</v>
      </c>
      <c r="LC1" s="5">
        <f t="shared" si="4"/>
        <v>44140</v>
      </c>
      <c r="LD1" s="5">
        <f t="shared" si="4"/>
        <v>44141</v>
      </c>
      <c r="LE1" s="5">
        <f t="shared" si="4"/>
        <v>44142</v>
      </c>
      <c r="LF1" s="5">
        <f t="shared" si="4"/>
        <v>44143</v>
      </c>
      <c r="LG1" s="5">
        <f t="shared" si="4"/>
        <v>44144</v>
      </c>
      <c r="LH1" s="5">
        <f t="shared" si="4"/>
        <v>44145</v>
      </c>
      <c r="LI1" s="5">
        <f t="shared" si="4"/>
        <v>44146</v>
      </c>
      <c r="LJ1" s="5">
        <f t="shared" si="4"/>
        <v>44147</v>
      </c>
      <c r="LK1" s="5">
        <f t="shared" si="4"/>
        <v>44148</v>
      </c>
      <c r="LL1" s="5">
        <f t="shared" si="4"/>
        <v>44149</v>
      </c>
      <c r="LM1" s="5">
        <f t="shared" si="4"/>
        <v>44150</v>
      </c>
      <c r="LN1" s="5">
        <f t="shared" ref="LN1:NE1" si="5">IF(YEAR(DATE($B$1,ROW(),COLUMN()-5))&gt;$B$1,"",DATE($B$1,ROW(),COLUMN()-5))</f>
        <v>44151</v>
      </c>
      <c r="LO1" s="5">
        <f t="shared" si="5"/>
        <v>44152</v>
      </c>
      <c r="LP1" s="5">
        <f t="shared" si="5"/>
        <v>44153</v>
      </c>
      <c r="LQ1" s="5">
        <f t="shared" si="5"/>
        <v>44154</v>
      </c>
      <c r="LR1" s="5">
        <f t="shared" si="5"/>
        <v>44155</v>
      </c>
      <c r="LS1" s="5">
        <f t="shared" si="5"/>
        <v>44156</v>
      </c>
      <c r="LT1" s="5">
        <f t="shared" si="5"/>
        <v>44157</v>
      </c>
      <c r="LU1" s="5">
        <f t="shared" si="5"/>
        <v>44158</v>
      </c>
      <c r="LV1" s="5">
        <f t="shared" si="5"/>
        <v>44159</v>
      </c>
      <c r="LW1" s="5">
        <f t="shared" si="5"/>
        <v>44160</v>
      </c>
      <c r="LX1" s="5">
        <f t="shared" si="5"/>
        <v>44161</v>
      </c>
      <c r="LY1" s="5">
        <f t="shared" si="5"/>
        <v>44162</v>
      </c>
      <c r="LZ1" s="5">
        <f t="shared" si="5"/>
        <v>44163</v>
      </c>
      <c r="MA1" s="5">
        <f t="shared" si="5"/>
        <v>44164</v>
      </c>
      <c r="MB1" s="5">
        <f t="shared" si="5"/>
        <v>44165</v>
      </c>
      <c r="MC1" s="5">
        <f t="shared" si="5"/>
        <v>44166</v>
      </c>
      <c r="MD1" s="5">
        <f t="shared" si="5"/>
        <v>44167</v>
      </c>
      <c r="ME1" s="5">
        <f t="shared" si="5"/>
        <v>44168</v>
      </c>
      <c r="MF1" s="5">
        <f t="shared" si="5"/>
        <v>44169</v>
      </c>
      <c r="MG1" s="5">
        <f t="shared" si="5"/>
        <v>44170</v>
      </c>
      <c r="MH1" s="5">
        <f t="shared" si="5"/>
        <v>44171</v>
      </c>
      <c r="MI1" s="5">
        <f t="shared" si="5"/>
        <v>44172</v>
      </c>
      <c r="MJ1" s="5">
        <f t="shared" si="5"/>
        <v>44173</v>
      </c>
      <c r="MK1" s="5">
        <f t="shared" si="5"/>
        <v>44174</v>
      </c>
      <c r="ML1" s="5">
        <f t="shared" si="5"/>
        <v>44175</v>
      </c>
      <c r="MM1" s="5">
        <f t="shared" si="5"/>
        <v>44176</v>
      </c>
      <c r="MN1" s="5">
        <f t="shared" si="5"/>
        <v>44177</v>
      </c>
      <c r="MO1" s="5">
        <f t="shared" si="5"/>
        <v>44178</v>
      </c>
      <c r="MP1" s="5">
        <f t="shared" si="5"/>
        <v>44179</v>
      </c>
      <c r="MQ1" s="5">
        <f t="shared" si="5"/>
        <v>44180</v>
      </c>
      <c r="MR1" s="5">
        <f t="shared" si="5"/>
        <v>44181</v>
      </c>
      <c r="MS1" s="5">
        <f t="shared" si="5"/>
        <v>44182</v>
      </c>
      <c r="MT1" s="5">
        <f t="shared" si="5"/>
        <v>44183</v>
      </c>
      <c r="MU1" s="5">
        <f t="shared" si="5"/>
        <v>44184</v>
      </c>
      <c r="MV1" s="5">
        <f t="shared" si="5"/>
        <v>44185</v>
      </c>
      <c r="MW1" s="5">
        <f t="shared" si="5"/>
        <v>44186</v>
      </c>
      <c r="MX1" s="5">
        <f t="shared" si="5"/>
        <v>44187</v>
      </c>
      <c r="MY1" s="5">
        <f t="shared" si="5"/>
        <v>44188</v>
      </c>
      <c r="MZ1" s="5">
        <f t="shared" si="5"/>
        <v>44189</v>
      </c>
      <c r="NA1" s="5">
        <f t="shared" si="5"/>
        <v>44190</v>
      </c>
      <c r="NB1" s="5">
        <f t="shared" si="5"/>
        <v>44191</v>
      </c>
      <c r="NC1" s="5">
        <f t="shared" si="5"/>
        <v>44192</v>
      </c>
      <c r="ND1" s="5">
        <f t="shared" si="5"/>
        <v>44193</v>
      </c>
      <c r="NE1" s="5">
        <f t="shared" si="5"/>
        <v>44194</v>
      </c>
      <c r="NF1" s="5">
        <f>IF(YEAR(DATE($B$1,ROW(),COLUMN()-5))&gt;$B$1,"",DATE($B$1,ROW(),COLUMN()-5))</f>
        <v>44195</v>
      </c>
      <c r="NG1" s="5">
        <f>IF(YEAR(DATE($B$1,ROW(),COLUMN()-5))&gt;$B$1,"",DATE($B$1,ROW(),COLUMN()-5))</f>
        <v>44196</v>
      </c>
      <c r="NH1" s="27" t="s">
        <v>38</v>
      </c>
      <c r="NI1" s="28" t="s">
        <v>29</v>
      </c>
      <c r="NJ1" s="28" t="s">
        <v>39</v>
      </c>
    </row>
    <row r="2" spans="1:374" s="6" customFormat="1" x14ac:dyDescent="0.25">
      <c r="A2" s="12" t="str">
        <f>Mitarbeiter!A3</f>
        <v>Nr.</v>
      </c>
      <c r="B2" s="12" t="str">
        <f>Mitarbeiter!B3</f>
        <v>Name</v>
      </c>
      <c r="C2" s="12" t="str">
        <f>Mitarbeiter!C3</f>
        <v>Vorname</v>
      </c>
      <c r="D2" s="25" t="s">
        <v>20</v>
      </c>
      <c r="E2" s="25" t="s">
        <v>21</v>
      </c>
      <c r="F2" s="7">
        <f t="shared" ref="F2:BQ2" si="6">F1</f>
        <v>43831</v>
      </c>
      <c r="G2" s="7">
        <f t="shared" si="6"/>
        <v>43832</v>
      </c>
      <c r="H2" s="7">
        <f t="shared" si="6"/>
        <v>43833</v>
      </c>
      <c r="I2" s="7">
        <f t="shared" si="6"/>
        <v>43834</v>
      </c>
      <c r="J2" s="7">
        <f t="shared" si="6"/>
        <v>43835</v>
      </c>
      <c r="K2" s="7">
        <f t="shared" si="6"/>
        <v>43836</v>
      </c>
      <c r="L2" s="7">
        <f t="shared" si="6"/>
        <v>43837</v>
      </c>
      <c r="M2" s="7">
        <f t="shared" si="6"/>
        <v>43838</v>
      </c>
      <c r="N2" s="7">
        <f t="shared" si="6"/>
        <v>43839</v>
      </c>
      <c r="O2" s="7">
        <f t="shared" si="6"/>
        <v>43840</v>
      </c>
      <c r="P2" s="7">
        <f t="shared" si="6"/>
        <v>43841</v>
      </c>
      <c r="Q2" s="7">
        <f t="shared" si="6"/>
        <v>43842</v>
      </c>
      <c r="R2" s="7">
        <f t="shared" si="6"/>
        <v>43843</v>
      </c>
      <c r="S2" s="7">
        <f t="shared" si="6"/>
        <v>43844</v>
      </c>
      <c r="T2" s="7">
        <f t="shared" si="6"/>
        <v>43845</v>
      </c>
      <c r="U2" s="7">
        <f t="shared" si="6"/>
        <v>43846</v>
      </c>
      <c r="V2" s="7">
        <f t="shared" si="6"/>
        <v>43847</v>
      </c>
      <c r="W2" s="7">
        <f t="shared" si="6"/>
        <v>43848</v>
      </c>
      <c r="X2" s="7">
        <f t="shared" si="6"/>
        <v>43849</v>
      </c>
      <c r="Y2" s="7">
        <f t="shared" si="6"/>
        <v>43850</v>
      </c>
      <c r="Z2" s="7">
        <f t="shared" si="6"/>
        <v>43851</v>
      </c>
      <c r="AA2" s="7">
        <f t="shared" si="6"/>
        <v>43852</v>
      </c>
      <c r="AB2" s="7">
        <f t="shared" si="6"/>
        <v>43853</v>
      </c>
      <c r="AC2" s="7">
        <f t="shared" si="6"/>
        <v>43854</v>
      </c>
      <c r="AD2" s="7">
        <f t="shared" si="6"/>
        <v>43855</v>
      </c>
      <c r="AE2" s="7">
        <f t="shared" si="6"/>
        <v>43856</v>
      </c>
      <c r="AF2" s="7">
        <f t="shared" si="6"/>
        <v>43857</v>
      </c>
      <c r="AG2" s="7">
        <f t="shared" si="6"/>
        <v>43858</v>
      </c>
      <c r="AH2" s="7">
        <f t="shared" si="6"/>
        <v>43859</v>
      </c>
      <c r="AI2" s="7">
        <f t="shared" si="6"/>
        <v>43860</v>
      </c>
      <c r="AJ2" s="7">
        <f t="shared" si="6"/>
        <v>43861</v>
      </c>
      <c r="AK2" s="7">
        <f t="shared" si="6"/>
        <v>43862</v>
      </c>
      <c r="AL2" s="7">
        <f t="shared" si="6"/>
        <v>43863</v>
      </c>
      <c r="AM2" s="7">
        <f t="shared" si="6"/>
        <v>43864</v>
      </c>
      <c r="AN2" s="7">
        <f t="shared" si="6"/>
        <v>43865</v>
      </c>
      <c r="AO2" s="7">
        <f t="shared" si="6"/>
        <v>43866</v>
      </c>
      <c r="AP2" s="7">
        <f t="shared" si="6"/>
        <v>43867</v>
      </c>
      <c r="AQ2" s="7">
        <f t="shared" si="6"/>
        <v>43868</v>
      </c>
      <c r="AR2" s="7">
        <f t="shared" si="6"/>
        <v>43869</v>
      </c>
      <c r="AS2" s="7">
        <f t="shared" si="6"/>
        <v>43870</v>
      </c>
      <c r="AT2" s="7">
        <f t="shared" si="6"/>
        <v>43871</v>
      </c>
      <c r="AU2" s="7">
        <f t="shared" si="6"/>
        <v>43872</v>
      </c>
      <c r="AV2" s="7">
        <f t="shared" si="6"/>
        <v>43873</v>
      </c>
      <c r="AW2" s="7">
        <f t="shared" si="6"/>
        <v>43874</v>
      </c>
      <c r="AX2" s="7">
        <f t="shared" si="6"/>
        <v>43875</v>
      </c>
      <c r="AY2" s="7">
        <f t="shared" si="6"/>
        <v>43876</v>
      </c>
      <c r="AZ2" s="7">
        <f t="shared" si="6"/>
        <v>43877</v>
      </c>
      <c r="BA2" s="7">
        <f t="shared" si="6"/>
        <v>43878</v>
      </c>
      <c r="BB2" s="7">
        <f t="shared" si="6"/>
        <v>43879</v>
      </c>
      <c r="BC2" s="7">
        <f t="shared" si="6"/>
        <v>43880</v>
      </c>
      <c r="BD2" s="7">
        <f t="shared" si="6"/>
        <v>43881</v>
      </c>
      <c r="BE2" s="7">
        <f t="shared" si="6"/>
        <v>43882</v>
      </c>
      <c r="BF2" s="7">
        <f t="shared" si="6"/>
        <v>43883</v>
      </c>
      <c r="BG2" s="7">
        <f t="shared" si="6"/>
        <v>43884</v>
      </c>
      <c r="BH2" s="7">
        <f t="shared" si="6"/>
        <v>43885</v>
      </c>
      <c r="BI2" s="7">
        <f t="shared" si="6"/>
        <v>43886</v>
      </c>
      <c r="BJ2" s="7">
        <f t="shared" si="6"/>
        <v>43887</v>
      </c>
      <c r="BK2" s="7">
        <f t="shared" si="6"/>
        <v>43888</v>
      </c>
      <c r="BL2" s="7">
        <f t="shared" si="6"/>
        <v>43889</v>
      </c>
      <c r="BM2" s="7">
        <f t="shared" si="6"/>
        <v>43890</v>
      </c>
      <c r="BN2" s="7">
        <f t="shared" si="6"/>
        <v>43891</v>
      </c>
      <c r="BO2" s="7">
        <f t="shared" si="6"/>
        <v>43892</v>
      </c>
      <c r="BP2" s="7">
        <f t="shared" si="6"/>
        <v>43893</v>
      </c>
      <c r="BQ2" s="7">
        <f t="shared" si="6"/>
        <v>43894</v>
      </c>
      <c r="BR2" s="7">
        <f t="shared" ref="BR2:EC2" si="7">BR1</f>
        <v>43895</v>
      </c>
      <c r="BS2" s="7">
        <f t="shared" si="7"/>
        <v>43896</v>
      </c>
      <c r="BT2" s="7">
        <f t="shared" si="7"/>
        <v>43897</v>
      </c>
      <c r="BU2" s="7">
        <f t="shared" si="7"/>
        <v>43898</v>
      </c>
      <c r="BV2" s="7">
        <f t="shared" si="7"/>
        <v>43899</v>
      </c>
      <c r="BW2" s="7">
        <f t="shared" si="7"/>
        <v>43900</v>
      </c>
      <c r="BX2" s="7">
        <f t="shared" si="7"/>
        <v>43901</v>
      </c>
      <c r="BY2" s="7">
        <f t="shared" si="7"/>
        <v>43902</v>
      </c>
      <c r="BZ2" s="7">
        <f t="shared" si="7"/>
        <v>43903</v>
      </c>
      <c r="CA2" s="7">
        <f t="shared" si="7"/>
        <v>43904</v>
      </c>
      <c r="CB2" s="7">
        <f t="shared" si="7"/>
        <v>43905</v>
      </c>
      <c r="CC2" s="7">
        <f t="shared" si="7"/>
        <v>43906</v>
      </c>
      <c r="CD2" s="7">
        <f t="shared" si="7"/>
        <v>43907</v>
      </c>
      <c r="CE2" s="7">
        <f t="shared" si="7"/>
        <v>43908</v>
      </c>
      <c r="CF2" s="7">
        <f t="shared" si="7"/>
        <v>43909</v>
      </c>
      <c r="CG2" s="7">
        <f t="shared" si="7"/>
        <v>43910</v>
      </c>
      <c r="CH2" s="7">
        <f t="shared" si="7"/>
        <v>43911</v>
      </c>
      <c r="CI2" s="7">
        <f t="shared" si="7"/>
        <v>43912</v>
      </c>
      <c r="CJ2" s="7">
        <f t="shared" si="7"/>
        <v>43913</v>
      </c>
      <c r="CK2" s="7">
        <f t="shared" si="7"/>
        <v>43914</v>
      </c>
      <c r="CL2" s="7">
        <f t="shared" si="7"/>
        <v>43915</v>
      </c>
      <c r="CM2" s="7">
        <f t="shared" si="7"/>
        <v>43916</v>
      </c>
      <c r="CN2" s="7">
        <f t="shared" si="7"/>
        <v>43917</v>
      </c>
      <c r="CO2" s="7">
        <f t="shared" si="7"/>
        <v>43918</v>
      </c>
      <c r="CP2" s="7">
        <f t="shared" si="7"/>
        <v>43919</v>
      </c>
      <c r="CQ2" s="7">
        <f t="shared" si="7"/>
        <v>43920</v>
      </c>
      <c r="CR2" s="7">
        <f t="shared" si="7"/>
        <v>43921</v>
      </c>
      <c r="CS2" s="7">
        <f t="shared" si="7"/>
        <v>43922</v>
      </c>
      <c r="CT2" s="7">
        <f t="shared" si="7"/>
        <v>43923</v>
      </c>
      <c r="CU2" s="7">
        <f t="shared" si="7"/>
        <v>43924</v>
      </c>
      <c r="CV2" s="7">
        <f t="shared" si="7"/>
        <v>43925</v>
      </c>
      <c r="CW2" s="7">
        <f t="shared" si="7"/>
        <v>43926</v>
      </c>
      <c r="CX2" s="7">
        <f t="shared" si="7"/>
        <v>43927</v>
      </c>
      <c r="CY2" s="7">
        <f t="shared" si="7"/>
        <v>43928</v>
      </c>
      <c r="CZ2" s="7">
        <f t="shared" si="7"/>
        <v>43929</v>
      </c>
      <c r="DA2" s="7">
        <f t="shared" si="7"/>
        <v>43930</v>
      </c>
      <c r="DB2" s="7">
        <f t="shared" si="7"/>
        <v>43931</v>
      </c>
      <c r="DC2" s="7">
        <f t="shared" si="7"/>
        <v>43932</v>
      </c>
      <c r="DD2" s="7">
        <f t="shared" si="7"/>
        <v>43933</v>
      </c>
      <c r="DE2" s="7">
        <f t="shared" si="7"/>
        <v>43934</v>
      </c>
      <c r="DF2" s="7">
        <f t="shared" si="7"/>
        <v>43935</v>
      </c>
      <c r="DG2" s="7">
        <f t="shared" si="7"/>
        <v>43936</v>
      </c>
      <c r="DH2" s="7">
        <f t="shared" si="7"/>
        <v>43937</v>
      </c>
      <c r="DI2" s="7">
        <f t="shared" si="7"/>
        <v>43938</v>
      </c>
      <c r="DJ2" s="7">
        <f t="shared" si="7"/>
        <v>43939</v>
      </c>
      <c r="DK2" s="7">
        <f t="shared" si="7"/>
        <v>43940</v>
      </c>
      <c r="DL2" s="7">
        <f t="shared" si="7"/>
        <v>43941</v>
      </c>
      <c r="DM2" s="7">
        <f t="shared" si="7"/>
        <v>43942</v>
      </c>
      <c r="DN2" s="7">
        <f t="shared" si="7"/>
        <v>43943</v>
      </c>
      <c r="DO2" s="7">
        <f t="shared" si="7"/>
        <v>43944</v>
      </c>
      <c r="DP2" s="7">
        <f t="shared" si="7"/>
        <v>43945</v>
      </c>
      <c r="DQ2" s="7">
        <f t="shared" si="7"/>
        <v>43946</v>
      </c>
      <c r="DR2" s="7">
        <f t="shared" si="7"/>
        <v>43947</v>
      </c>
      <c r="DS2" s="7">
        <f t="shared" si="7"/>
        <v>43948</v>
      </c>
      <c r="DT2" s="7">
        <f t="shared" si="7"/>
        <v>43949</v>
      </c>
      <c r="DU2" s="7">
        <f t="shared" si="7"/>
        <v>43950</v>
      </c>
      <c r="DV2" s="7">
        <f t="shared" si="7"/>
        <v>43951</v>
      </c>
      <c r="DW2" s="7">
        <f t="shared" si="7"/>
        <v>43952</v>
      </c>
      <c r="DX2" s="7">
        <f t="shared" si="7"/>
        <v>43953</v>
      </c>
      <c r="DY2" s="7">
        <f t="shared" si="7"/>
        <v>43954</v>
      </c>
      <c r="DZ2" s="7">
        <f t="shared" si="7"/>
        <v>43955</v>
      </c>
      <c r="EA2" s="7">
        <f t="shared" si="7"/>
        <v>43956</v>
      </c>
      <c r="EB2" s="7">
        <f t="shared" si="7"/>
        <v>43957</v>
      </c>
      <c r="EC2" s="7">
        <f t="shared" si="7"/>
        <v>43958</v>
      </c>
      <c r="ED2" s="7">
        <f t="shared" ref="ED2:GO2" si="8">ED1</f>
        <v>43959</v>
      </c>
      <c r="EE2" s="7">
        <f t="shared" si="8"/>
        <v>43960</v>
      </c>
      <c r="EF2" s="7">
        <f t="shared" si="8"/>
        <v>43961</v>
      </c>
      <c r="EG2" s="7">
        <f t="shared" si="8"/>
        <v>43962</v>
      </c>
      <c r="EH2" s="7">
        <f t="shared" si="8"/>
        <v>43963</v>
      </c>
      <c r="EI2" s="7">
        <f t="shared" si="8"/>
        <v>43964</v>
      </c>
      <c r="EJ2" s="7">
        <f t="shared" si="8"/>
        <v>43965</v>
      </c>
      <c r="EK2" s="7">
        <f t="shared" si="8"/>
        <v>43966</v>
      </c>
      <c r="EL2" s="7">
        <f t="shared" si="8"/>
        <v>43967</v>
      </c>
      <c r="EM2" s="7">
        <f t="shared" si="8"/>
        <v>43968</v>
      </c>
      <c r="EN2" s="7">
        <f t="shared" si="8"/>
        <v>43969</v>
      </c>
      <c r="EO2" s="7">
        <f t="shared" si="8"/>
        <v>43970</v>
      </c>
      <c r="EP2" s="7">
        <f t="shared" si="8"/>
        <v>43971</v>
      </c>
      <c r="EQ2" s="7">
        <f t="shared" si="8"/>
        <v>43972</v>
      </c>
      <c r="ER2" s="7">
        <f t="shared" si="8"/>
        <v>43973</v>
      </c>
      <c r="ES2" s="7">
        <f t="shared" si="8"/>
        <v>43974</v>
      </c>
      <c r="ET2" s="7">
        <f t="shared" si="8"/>
        <v>43975</v>
      </c>
      <c r="EU2" s="7">
        <f t="shared" si="8"/>
        <v>43976</v>
      </c>
      <c r="EV2" s="7">
        <f t="shared" si="8"/>
        <v>43977</v>
      </c>
      <c r="EW2" s="7">
        <f t="shared" si="8"/>
        <v>43978</v>
      </c>
      <c r="EX2" s="7">
        <f t="shared" si="8"/>
        <v>43979</v>
      </c>
      <c r="EY2" s="7">
        <f t="shared" si="8"/>
        <v>43980</v>
      </c>
      <c r="EZ2" s="7">
        <f t="shared" si="8"/>
        <v>43981</v>
      </c>
      <c r="FA2" s="7">
        <f t="shared" si="8"/>
        <v>43982</v>
      </c>
      <c r="FB2" s="7">
        <f t="shared" si="8"/>
        <v>43983</v>
      </c>
      <c r="FC2" s="7">
        <f t="shared" si="8"/>
        <v>43984</v>
      </c>
      <c r="FD2" s="7">
        <f t="shared" si="8"/>
        <v>43985</v>
      </c>
      <c r="FE2" s="7">
        <f t="shared" si="8"/>
        <v>43986</v>
      </c>
      <c r="FF2" s="7">
        <f t="shared" si="8"/>
        <v>43987</v>
      </c>
      <c r="FG2" s="7">
        <f t="shared" si="8"/>
        <v>43988</v>
      </c>
      <c r="FH2" s="7">
        <f t="shared" si="8"/>
        <v>43989</v>
      </c>
      <c r="FI2" s="7">
        <f t="shared" si="8"/>
        <v>43990</v>
      </c>
      <c r="FJ2" s="7">
        <f t="shared" si="8"/>
        <v>43991</v>
      </c>
      <c r="FK2" s="7">
        <f t="shared" si="8"/>
        <v>43992</v>
      </c>
      <c r="FL2" s="7">
        <f t="shared" si="8"/>
        <v>43993</v>
      </c>
      <c r="FM2" s="7">
        <f t="shared" si="8"/>
        <v>43994</v>
      </c>
      <c r="FN2" s="7">
        <f t="shared" si="8"/>
        <v>43995</v>
      </c>
      <c r="FO2" s="7">
        <f t="shared" si="8"/>
        <v>43996</v>
      </c>
      <c r="FP2" s="7">
        <f t="shared" si="8"/>
        <v>43997</v>
      </c>
      <c r="FQ2" s="7">
        <f t="shared" si="8"/>
        <v>43998</v>
      </c>
      <c r="FR2" s="7">
        <f t="shared" si="8"/>
        <v>43999</v>
      </c>
      <c r="FS2" s="7">
        <f t="shared" si="8"/>
        <v>44000</v>
      </c>
      <c r="FT2" s="7">
        <f t="shared" si="8"/>
        <v>44001</v>
      </c>
      <c r="FU2" s="7">
        <f t="shared" si="8"/>
        <v>44002</v>
      </c>
      <c r="FV2" s="7">
        <f t="shared" si="8"/>
        <v>44003</v>
      </c>
      <c r="FW2" s="7">
        <f t="shared" si="8"/>
        <v>44004</v>
      </c>
      <c r="FX2" s="7">
        <f t="shared" si="8"/>
        <v>44005</v>
      </c>
      <c r="FY2" s="7">
        <f t="shared" si="8"/>
        <v>44006</v>
      </c>
      <c r="FZ2" s="7">
        <f t="shared" si="8"/>
        <v>44007</v>
      </c>
      <c r="GA2" s="7">
        <f t="shared" si="8"/>
        <v>44008</v>
      </c>
      <c r="GB2" s="7">
        <f t="shared" si="8"/>
        <v>44009</v>
      </c>
      <c r="GC2" s="7">
        <f t="shared" si="8"/>
        <v>44010</v>
      </c>
      <c r="GD2" s="7">
        <f t="shared" si="8"/>
        <v>44011</v>
      </c>
      <c r="GE2" s="7">
        <f t="shared" si="8"/>
        <v>44012</v>
      </c>
      <c r="GF2" s="7">
        <f t="shared" si="8"/>
        <v>44013</v>
      </c>
      <c r="GG2" s="7">
        <f t="shared" si="8"/>
        <v>44014</v>
      </c>
      <c r="GH2" s="7">
        <f t="shared" si="8"/>
        <v>44015</v>
      </c>
      <c r="GI2" s="7">
        <f t="shared" si="8"/>
        <v>44016</v>
      </c>
      <c r="GJ2" s="7">
        <f t="shared" si="8"/>
        <v>44017</v>
      </c>
      <c r="GK2" s="7">
        <f t="shared" si="8"/>
        <v>44018</v>
      </c>
      <c r="GL2" s="7">
        <f t="shared" si="8"/>
        <v>44019</v>
      </c>
      <c r="GM2" s="7">
        <f t="shared" si="8"/>
        <v>44020</v>
      </c>
      <c r="GN2" s="7">
        <f t="shared" si="8"/>
        <v>44021</v>
      </c>
      <c r="GO2" s="7">
        <f t="shared" si="8"/>
        <v>44022</v>
      </c>
      <c r="GP2" s="7">
        <f t="shared" ref="GP2:JA2" si="9">GP1</f>
        <v>44023</v>
      </c>
      <c r="GQ2" s="7">
        <f t="shared" si="9"/>
        <v>44024</v>
      </c>
      <c r="GR2" s="7">
        <f t="shared" si="9"/>
        <v>44025</v>
      </c>
      <c r="GS2" s="7">
        <f t="shared" si="9"/>
        <v>44026</v>
      </c>
      <c r="GT2" s="7">
        <f t="shared" si="9"/>
        <v>44027</v>
      </c>
      <c r="GU2" s="7">
        <f t="shared" si="9"/>
        <v>44028</v>
      </c>
      <c r="GV2" s="7">
        <f t="shared" si="9"/>
        <v>44029</v>
      </c>
      <c r="GW2" s="7">
        <f t="shared" si="9"/>
        <v>44030</v>
      </c>
      <c r="GX2" s="7">
        <f t="shared" si="9"/>
        <v>44031</v>
      </c>
      <c r="GY2" s="7">
        <f t="shared" si="9"/>
        <v>44032</v>
      </c>
      <c r="GZ2" s="7">
        <f t="shared" si="9"/>
        <v>44033</v>
      </c>
      <c r="HA2" s="7">
        <f t="shared" si="9"/>
        <v>44034</v>
      </c>
      <c r="HB2" s="7">
        <f t="shared" si="9"/>
        <v>44035</v>
      </c>
      <c r="HC2" s="7">
        <f t="shared" si="9"/>
        <v>44036</v>
      </c>
      <c r="HD2" s="7">
        <f t="shared" si="9"/>
        <v>44037</v>
      </c>
      <c r="HE2" s="7">
        <f t="shared" si="9"/>
        <v>44038</v>
      </c>
      <c r="HF2" s="7">
        <f t="shared" si="9"/>
        <v>44039</v>
      </c>
      <c r="HG2" s="7">
        <f t="shared" si="9"/>
        <v>44040</v>
      </c>
      <c r="HH2" s="7">
        <f t="shared" si="9"/>
        <v>44041</v>
      </c>
      <c r="HI2" s="7">
        <f t="shared" si="9"/>
        <v>44042</v>
      </c>
      <c r="HJ2" s="7">
        <f t="shared" si="9"/>
        <v>44043</v>
      </c>
      <c r="HK2" s="7">
        <f t="shared" si="9"/>
        <v>44044</v>
      </c>
      <c r="HL2" s="7">
        <f t="shared" si="9"/>
        <v>44045</v>
      </c>
      <c r="HM2" s="7">
        <f t="shared" si="9"/>
        <v>44046</v>
      </c>
      <c r="HN2" s="7">
        <f t="shared" si="9"/>
        <v>44047</v>
      </c>
      <c r="HO2" s="7">
        <f t="shared" si="9"/>
        <v>44048</v>
      </c>
      <c r="HP2" s="7">
        <f t="shared" si="9"/>
        <v>44049</v>
      </c>
      <c r="HQ2" s="7">
        <f t="shared" si="9"/>
        <v>44050</v>
      </c>
      <c r="HR2" s="7">
        <f t="shared" si="9"/>
        <v>44051</v>
      </c>
      <c r="HS2" s="7">
        <f t="shared" si="9"/>
        <v>44052</v>
      </c>
      <c r="HT2" s="7">
        <f t="shared" si="9"/>
        <v>44053</v>
      </c>
      <c r="HU2" s="7">
        <f t="shared" si="9"/>
        <v>44054</v>
      </c>
      <c r="HV2" s="7">
        <f t="shared" si="9"/>
        <v>44055</v>
      </c>
      <c r="HW2" s="7">
        <f t="shared" si="9"/>
        <v>44056</v>
      </c>
      <c r="HX2" s="7">
        <f t="shared" si="9"/>
        <v>44057</v>
      </c>
      <c r="HY2" s="7">
        <f t="shared" si="9"/>
        <v>44058</v>
      </c>
      <c r="HZ2" s="7">
        <f t="shared" si="9"/>
        <v>44059</v>
      </c>
      <c r="IA2" s="7">
        <f t="shared" si="9"/>
        <v>44060</v>
      </c>
      <c r="IB2" s="7">
        <f t="shared" si="9"/>
        <v>44061</v>
      </c>
      <c r="IC2" s="7">
        <f t="shared" si="9"/>
        <v>44062</v>
      </c>
      <c r="ID2" s="7">
        <f t="shared" si="9"/>
        <v>44063</v>
      </c>
      <c r="IE2" s="7">
        <f t="shared" si="9"/>
        <v>44064</v>
      </c>
      <c r="IF2" s="7">
        <f t="shared" si="9"/>
        <v>44065</v>
      </c>
      <c r="IG2" s="7">
        <f t="shared" si="9"/>
        <v>44066</v>
      </c>
      <c r="IH2" s="7">
        <f t="shared" si="9"/>
        <v>44067</v>
      </c>
      <c r="II2" s="7">
        <f t="shared" si="9"/>
        <v>44068</v>
      </c>
      <c r="IJ2" s="7">
        <f t="shared" si="9"/>
        <v>44069</v>
      </c>
      <c r="IK2" s="7">
        <f t="shared" si="9"/>
        <v>44070</v>
      </c>
      <c r="IL2" s="7">
        <f t="shared" si="9"/>
        <v>44071</v>
      </c>
      <c r="IM2" s="7">
        <f t="shared" si="9"/>
        <v>44072</v>
      </c>
      <c r="IN2" s="7">
        <f t="shared" si="9"/>
        <v>44073</v>
      </c>
      <c r="IO2" s="7">
        <f t="shared" si="9"/>
        <v>44074</v>
      </c>
      <c r="IP2" s="7">
        <f t="shared" si="9"/>
        <v>44075</v>
      </c>
      <c r="IQ2" s="7">
        <f t="shared" si="9"/>
        <v>44076</v>
      </c>
      <c r="IR2" s="7">
        <f t="shared" si="9"/>
        <v>44077</v>
      </c>
      <c r="IS2" s="7">
        <f t="shared" si="9"/>
        <v>44078</v>
      </c>
      <c r="IT2" s="7">
        <f t="shared" si="9"/>
        <v>44079</v>
      </c>
      <c r="IU2" s="7">
        <f t="shared" si="9"/>
        <v>44080</v>
      </c>
      <c r="IV2" s="7">
        <f t="shared" si="9"/>
        <v>44081</v>
      </c>
      <c r="IW2" s="7">
        <f t="shared" si="9"/>
        <v>44082</v>
      </c>
      <c r="IX2" s="7">
        <f t="shared" si="9"/>
        <v>44083</v>
      </c>
      <c r="IY2" s="7">
        <f t="shared" si="9"/>
        <v>44084</v>
      </c>
      <c r="IZ2" s="7">
        <f t="shared" si="9"/>
        <v>44085</v>
      </c>
      <c r="JA2" s="7">
        <f t="shared" si="9"/>
        <v>44086</v>
      </c>
      <c r="JB2" s="7">
        <f t="shared" ref="JB2:LM2" si="10">JB1</f>
        <v>44087</v>
      </c>
      <c r="JC2" s="7">
        <f t="shared" si="10"/>
        <v>44088</v>
      </c>
      <c r="JD2" s="7">
        <f t="shared" si="10"/>
        <v>44089</v>
      </c>
      <c r="JE2" s="7">
        <f t="shared" si="10"/>
        <v>44090</v>
      </c>
      <c r="JF2" s="7">
        <f t="shared" si="10"/>
        <v>44091</v>
      </c>
      <c r="JG2" s="7">
        <f t="shared" si="10"/>
        <v>44092</v>
      </c>
      <c r="JH2" s="7">
        <f t="shared" si="10"/>
        <v>44093</v>
      </c>
      <c r="JI2" s="7">
        <f t="shared" si="10"/>
        <v>44094</v>
      </c>
      <c r="JJ2" s="7">
        <f t="shared" si="10"/>
        <v>44095</v>
      </c>
      <c r="JK2" s="7">
        <f t="shared" si="10"/>
        <v>44096</v>
      </c>
      <c r="JL2" s="7">
        <f t="shared" si="10"/>
        <v>44097</v>
      </c>
      <c r="JM2" s="7">
        <f t="shared" si="10"/>
        <v>44098</v>
      </c>
      <c r="JN2" s="7">
        <f t="shared" si="10"/>
        <v>44099</v>
      </c>
      <c r="JO2" s="7">
        <f t="shared" si="10"/>
        <v>44100</v>
      </c>
      <c r="JP2" s="7">
        <f t="shared" si="10"/>
        <v>44101</v>
      </c>
      <c r="JQ2" s="7">
        <f t="shared" si="10"/>
        <v>44102</v>
      </c>
      <c r="JR2" s="7">
        <f t="shared" si="10"/>
        <v>44103</v>
      </c>
      <c r="JS2" s="7">
        <f t="shared" si="10"/>
        <v>44104</v>
      </c>
      <c r="JT2" s="7">
        <f t="shared" si="10"/>
        <v>44105</v>
      </c>
      <c r="JU2" s="7">
        <f t="shared" si="10"/>
        <v>44106</v>
      </c>
      <c r="JV2" s="7">
        <f t="shared" si="10"/>
        <v>44107</v>
      </c>
      <c r="JW2" s="7">
        <f t="shared" si="10"/>
        <v>44108</v>
      </c>
      <c r="JX2" s="7">
        <f t="shared" si="10"/>
        <v>44109</v>
      </c>
      <c r="JY2" s="7">
        <f t="shared" si="10"/>
        <v>44110</v>
      </c>
      <c r="JZ2" s="7">
        <f t="shared" si="10"/>
        <v>44111</v>
      </c>
      <c r="KA2" s="7">
        <f t="shared" si="10"/>
        <v>44112</v>
      </c>
      <c r="KB2" s="7">
        <f t="shared" si="10"/>
        <v>44113</v>
      </c>
      <c r="KC2" s="7">
        <f t="shared" si="10"/>
        <v>44114</v>
      </c>
      <c r="KD2" s="7">
        <f t="shared" si="10"/>
        <v>44115</v>
      </c>
      <c r="KE2" s="7">
        <f t="shared" si="10"/>
        <v>44116</v>
      </c>
      <c r="KF2" s="7">
        <f t="shared" si="10"/>
        <v>44117</v>
      </c>
      <c r="KG2" s="7">
        <f t="shared" si="10"/>
        <v>44118</v>
      </c>
      <c r="KH2" s="7">
        <f t="shared" si="10"/>
        <v>44119</v>
      </c>
      <c r="KI2" s="7">
        <f t="shared" si="10"/>
        <v>44120</v>
      </c>
      <c r="KJ2" s="7">
        <f t="shared" si="10"/>
        <v>44121</v>
      </c>
      <c r="KK2" s="7">
        <f t="shared" si="10"/>
        <v>44122</v>
      </c>
      <c r="KL2" s="7">
        <f t="shared" si="10"/>
        <v>44123</v>
      </c>
      <c r="KM2" s="7">
        <f t="shared" si="10"/>
        <v>44124</v>
      </c>
      <c r="KN2" s="7">
        <f t="shared" si="10"/>
        <v>44125</v>
      </c>
      <c r="KO2" s="7">
        <f t="shared" si="10"/>
        <v>44126</v>
      </c>
      <c r="KP2" s="7">
        <f t="shared" si="10"/>
        <v>44127</v>
      </c>
      <c r="KQ2" s="7">
        <f t="shared" si="10"/>
        <v>44128</v>
      </c>
      <c r="KR2" s="7">
        <f t="shared" si="10"/>
        <v>44129</v>
      </c>
      <c r="KS2" s="7">
        <f t="shared" si="10"/>
        <v>44130</v>
      </c>
      <c r="KT2" s="7">
        <f t="shared" si="10"/>
        <v>44131</v>
      </c>
      <c r="KU2" s="7">
        <f t="shared" si="10"/>
        <v>44132</v>
      </c>
      <c r="KV2" s="7">
        <f t="shared" si="10"/>
        <v>44133</v>
      </c>
      <c r="KW2" s="7">
        <f t="shared" si="10"/>
        <v>44134</v>
      </c>
      <c r="KX2" s="7">
        <f t="shared" si="10"/>
        <v>44135</v>
      </c>
      <c r="KY2" s="7">
        <f t="shared" si="10"/>
        <v>44136</v>
      </c>
      <c r="KZ2" s="7">
        <f t="shared" si="10"/>
        <v>44137</v>
      </c>
      <c r="LA2" s="7">
        <f t="shared" si="10"/>
        <v>44138</v>
      </c>
      <c r="LB2" s="7">
        <f t="shared" si="10"/>
        <v>44139</v>
      </c>
      <c r="LC2" s="7">
        <f t="shared" si="10"/>
        <v>44140</v>
      </c>
      <c r="LD2" s="7">
        <f t="shared" si="10"/>
        <v>44141</v>
      </c>
      <c r="LE2" s="7">
        <f t="shared" si="10"/>
        <v>44142</v>
      </c>
      <c r="LF2" s="7">
        <f t="shared" si="10"/>
        <v>44143</v>
      </c>
      <c r="LG2" s="7">
        <f t="shared" si="10"/>
        <v>44144</v>
      </c>
      <c r="LH2" s="7">
        <f t="shared" si="10"/>
        <v>44145</v>
      </c>
      <c r="LI2" s="7">
        <f t="shared" si="10"/>
        <v>44146</v>
      </c>
      <c r="LJ2" s="7">
        <f t="shared" si="10"/>
        <v>44147</v>
      </c>
      <c r="LK2" s="7">
        <f t="shared" si="10"/>
        <v>44148</v>
      </c>
      <c r="LL2" s="7">
        <f t="shared" si="10"/>
        <v>44149</v>
      </c>
      <c r="LM2" s="7">
        <f t="shared" si="10"/>
        <v>44150</v>
      </c>
      <c r="LN2" s="7">
        <f t="shared" ref="LN2:NE2" si="11">LN1</f>
        <v>44151</v>
      </c>
      <c r="LO2" s="7">
        <f t="shared" si="11"/>
        <v>44152</v>
      </c>
      <c r="LP2" s="7">
        <f t="shared" si="11"/>
        <v>44153</v>
      </c>
      <c r="LQ2" s="7">
        <f t="shared" si="11"/>
        <v>44154</v>
      </c>
      <c r="LR2" s="7">
        <f t="shared" si="11"/>
        <v>44155</v>
      </c>
      <c r="LS2" s="7">
        <f t="shared" si="11"/>
        <v>44156</v>
      </c>
      <c r="LT2" s="7">
        <f t="shared" si="11"/>
        <v>44157</v>
      </c>
      <c r="LU2" s="7">
        <f t="shared" si="11"/>
        <v>44158</v>
      </c>
      <c r="LV2" s="7">
        <f t="shared" si="11"/>
        <v>44159</v>
      </c>
      <c r="LW2" s="7">
        <f t="shared" si="11"/>
        <v>44160</v>
      </c>
      <c r="LX2" s="7">
        <f t="shared" si="11"/>
        <v>44161</v>
      </c>
      <c r="LY2" s="7">
        <f t="shared" si="11"/>
        <v>44162</v>
      </c>
      <c r="LZ2" s="7">
        <f t="shared" si="11"/>
        <v>44163</v>
      </c>
      <c r="MA2" s="7">
        <f t="shared" si="11"/>
        <v>44164</v>
      </c>
      <c r="MB2" s="7">
        <f t="shared" si="11"/>
        <v>44165</v>
      </c>
      <c r="MC2" s="7">
        <f t="shared" si="11"/>
        <v>44166</v>
      </c>
      <c r="MD2" s="7">
        <f t="shared" si="11"/>
        <v>44167</v>
      </c>
      <c r="ME2" s="7">
        <f t="shared" si="11"/>
        <v>44168</v>
      </c>
      <c r="MF2" s="7">
        <f t="shared" si="11"/>
        <v>44169</v>
      </c>
      <c r="MG2" s="7">
        <f t="shared" si="11"/>
        <v>44170</v>
      </c>
      <c r="MH2" s="7">
        <f t="shared" si="11"/>
        <v>44171</v>
      </c>
      <c r="MI2" s="7">
        <f t="shared" si="11"/>
        <v>44172</v>
      </c>
      <c r="MJ2" s="7">
        <f t="shared" si="11"/>
        <v>44173</v>
      </c>
      <c r="MK2" s="7">
        <f t="shared" si="11"/>
        <v>44174</v>
      </c>
      <c r="ML2" s="7">
        <f t="shared" si="11"/>
        <v>44175</v>
      </c>
      <c r="MM2" s="7">
        <f t="shared" si="11"/>
        <v>44176</v>
      </c>
      <c r="MN2" s="7">
        <f t="shared" si="11"/>
        <v>44177</v>
      </c>
      <c r="MO2" s="7">
        <f t="shared" si="11"/>
        <v>44178</v>
      </c>
      <c r="MP2" s="7">
        <f t="shared" si="11"/>
        <v>44179</v>
      </c>
      <c r="MQ2" s="7">
        <f t="shared" si="11"/>
        <v>44180</v>
      </c>
      <c r="MR2" s="7">
        <f t="shared" si="11"/>
        <v>44181</v>
      </c>
      <c r="MS2" s="7">
        <f t="shared" si="11"/>
        <v>44182</v>
      </c>
      <c r="MT2" s="7">
        <f t="shared" si="11"/>
        <v>44183</v>
      </c>
      <c r="MU2" s="7">
        <f t="shared" si="11"/>
        <v>44184</v>
      </c>
      <c r="MV2" s="7">
        <f t="shared" si="11"/>
        <v>44185</v>
      </c>
      <c r="MW2" s="7">
        <f t="shared" si="11"/>
        <v>44186</v>
      </c>
      <c r="MX2" s="7">
        <f t="shared" si="11"/>
        <v>44187</v>
      </c>
      <c r="MY2" s="7">
        <f t="shared" si="11"/>
        <v>44188</v>
      </c>
      <c r="MZ2" s="7">
        <f t="shared" si="11"/>
        <v>44189</v>
      </c>
      <c r="NA2" s="7">
        <f t="shared" si="11"/>
        <v>44190</v>
      </c>
      <c r="NB2" s="7">
        <f t="shared" si="11"/>
        <v>44191</v>
      </c>
      <c r="NC2" s="7">
        <f t="shared" si="11"/>
        <v>44192</v>
      </c>
      <c r="ND2" s="7">
        <f t="shared" si="11"/>
        <v>44193</v>
      </c>
      <c r="NE2" s="7">
        <f t="shared" si="11"/>
        <v>44194</v>
      </c>
      <c r="NF2" s="7">
        <f t="shared" ref="NF2:NG2" si="12">NF1</f>
        <v>44195</v>
      </c>
      <c r="NG2" s="7">
        <f t="shared" si="12"/>
        <v>44196</v>
      </c>
    </row>
    <row r="3" spans="1:374" s="9" customFormat="1" ht="7.5" customHeight="1" x14ac:dyDescent="0.25">
      <c r="A3" s="13"/>
      <c r="B3" s="11"/>
      <c r="C3" s="11"/>
      <c r="D3" s="8"/>
      <c r="E3" s="8"/>
    </row>
    <row r="4" spans="1:374" x14ac:dyDescent="0.25">
      <c r="A4" s="3">
        <f>Mitarbeiter!A4</f>
        <v>1</v>
      </c>
      <c r="B4" s="1" t="str">
        <f>IF(Mitarbeiter!B4&lt;&gt;"",Mitarbeiter!B4,"")</f>
        <v>Mustermann</v>
      </c>
      <c r="C4" s="1" t="str">
        <f>IF(Mitarbeiter!C4&lt;&gt;"",Mitarbeiter!C4,"")</f>
        <v>Max</v>
      </c>
      <c r="D4" s="1" t="str">
        <f>IF(Mitarbeiter!L4&lt;&gt;"",Mitarbeiter!L4,"")</f>
        <v>Montage</v>
      </c>
      <c r="E4" s="1" t="str">
        <f>IF(Mitarbeiter!N4&lt;&gt;"",Mitarbeiter!N4,"")</f>
        <v>Montage</v>
      </c>
      <c r="NH4" s="1">
        <f>SUMPRODUCT((EXACT($F4:$NG4,"U")*1))+((SUMPRODUCT((EXACT($F4:$NG4,"u")*1)))/2)</f>
        <v>0</v>
      </c>
      <c r="NI4" s="1">
        <f>SUMPRODUCT((EXACT($F4:$NG4,"K")*1))+((SUMPRODUCT((EXACT($F4:$NG4,"k")*1)))/2)</f>
        <v>0</v>
      </c>
      <c r="NJ4" s="1">
        <f>SUMPRODUCT((EXACT($F4:$NG4,"S")*1))+((SUMPRODUCT((EXACT($F4:$NG4,"s")*1)))/2)</f>
        <v>0</v>
      </c>
    </row>
    <row r="5" spans="1:374" x14ac:dyDescent="0.25">
      <c r="A5" s="3">
        <f>Mitarbeiter!A5</f>
        <v>2</v>
      </c>
      <c r="B5" s="1" t="str">
        <f>IF(Mitarbeiter!B5&lt;&gt;"",Mitarbeiter!B5,"")</f>
        <v>Mustermann</v>
      </c>
      <c r="C5" s="1" t="str">
        <f>IF(Mitarbeiter!C5&lt;&gt;"",Mitarbeiter!C5,"")</f>
        <v>Maria</v>
      </c>
      <c r="D5" s="1" t="str">
        <f>IF(Mitarbeiter!L5&lt;&gt;"",Mitarbeiter!L5,"")</f>
        <v>Montage</v>
      </c>
      <c r="E5" s="1" t="str">
        <f>IF(Mitarbeiter!N5&lt;&gt;"",Mitarbeiter!N5,"")</f>
        <v>Montage</v>
      </c>
      <c r="NH5" s="1">
        <f t="shared" ref="NH5:NH68" si="13">SUMPRODUCT((EXACT($F5:$NG5,"U")*1))+((SUMPRODUCT((EXACT($F5:$NG5,"u")*1)))/2)</f>
        <v>0</v>
      </c>
      <c r="NI5" s="1">
        <f t="shared" ref="NI5:NI68" si="14">SUMPRODUCT((EXACT($F5:$NG5,"K")*1))+((SUMPRODUCT((EXACT($F5:$NG5,"k")*1)))/2)</f>
        <v>0</v>
      </c>
      <c r="NJ5" s="1">
        <f t="shared" ref="NJ5:NJ68" si="15">SUMPRODUCT((EXACT($F5:$NG5,"S")*1))+((SUMPRODUCT((EXACT($F5:$NG5,"s")*1)))/2)</f>
        <v>0</v>
      </c>
    </row>
    <row r="6" spans="1:374" x14ac:dyDescent="0.25">
      <c r="A6" s="3">
        <f>Mitarbeiter!A6</f>
        <v>3</v>
      </c>
      <c r="B6" s="1" t="str">
        <f>IF(Mitarbeiter!B6&lt;&gt;"",Mitarbeiter!B6,"")</f>
        <v/>
      </c>
      <c r="C6" s="1" t="str">
        <f>IF(Mitarbeiter!C6&lt;&gt;"",Mitarbeiter!C6,"")</f>
        <v/>
      </c>
      <c r="D6" s="1" t="str">
        <f>IF(Mitarbeiter!L6&lt;&gt;"",Mitarbeiter!L6,"")</f>
        <v/>
      </c>
      <c r="E6" s="1" t="str">
        <f>IF(Mitarbeiter!N6&lt;&gt;"",Mitarbeiter!N6,"")</f>
        <v/>
      </c>
      <c r="NH6" s="1">
        <f t="shared" si="13"/>
        <v>0</v>
      </c>
      <c r="NI6" s="1">
        <f t="shared" si="14"/>
        <v>0</v>
      </c>
      <c r="NJ6" s="1">
        <f t="shared" si="15"/>
        <v>0</v>
      </c>
    </row>
    <row r="7" spans="1:374" x14ac:dyDescent="0.25">
      <c r="A7" s="3">
        <f>Mitarbeiter!A7</f>
        <v>4</v>
      </c>
      <c r="B7" s="1" t="str">
        <f>IF(Mitarbeiter!B7&lt;&gt;"",Mitarbeiter!B7,"")</f>
        <v/>
      </c>
      <c r="C7" s="1" t="str">
        <f>IF(Mitarbeiter!C7&lt;&gt;"",Mitarbeiter!C7,"")</f>
        <v/>
      </c>
      <c r="D7" s="1" t="str">
        <f>IF(Mitarbeiter!L7&lt;&gt;"",Mitarbeiter!L7,"")</f>
        <v/>
      </c>
      <c r="E7" s="1" t="str">
        <f>IF(Mitarbeiter!N7&lt;&gt;"",Mitarbeiter!N7,"")</f>
        <v/>
      </c>
      <c r="NH7" s="1">
        <f t="shared" si="13"/>
        <v>0</v>
      </c>
      <c r="NI7" s="1">
        <f t="shared" si="14"/>
        <v>0</v>
      </c>
      <c r="NJ7" s="1">
        <f t="shared" si="15"/>
        <v>0</v>
      </c>
    </row>
    <row r="8" spans="1:374" x14ac:dyDescent="0.25">
      <c r="A8" s="3">
        <f>Mitarbeiter!A8</f>
        <v>5</v>
      </c>
      <c r="B8" s="1" t="str">
        <f>IF(Mitarbeiter!B8&lt;&gt;"",Mitarbeiter!B8,"")</f>
        <v/>
      </c>
      <c r="C8" s="1" t="str">
        <f>IF(Mitarbeiter!C8&lt;&gt;"",Mitarbeiter!C8,"")</f>
        <v/>
      </c>
      <c r="D8" s="1" t="str">
        <f>IF(Mitarbeiter!L8&lt;&gt;"",Mitarbeiter!L8,"")</f>
        <v/>
      </c>
      <c r="E8" s="1" t="str">
        <f>IF(Mitarbeiter!N8&lt;&gt;"",Mitarbeiter!N8,"")</f>
        <v/>
      </c>
      <c r="NH8" s="1">
        <f t="shared" si="13"/>
        <v>0</v>
      </c>
      <c r="NI8" s="1">
        <f t="shared" si="14"/>
        <v>0</v>
      </c>
      <c r="NJ8" s="1">
        <f t="shared" si="15"/>
        <v>0</v>
      </c>
    </row>
    <row r="9" spans="1:374" x14ac:dyDescent="0.25">
      <c r="A9" s="3">
        <f>Mitarbeiter!A9</f>
        <v>6</v>
      </c>
      <c r="B9" s="1" t="str">
        <f>IF(Mitarbeiter!B9&lt;&gt;"",Mitarbeiter!B9,"")</f>
        <v/>
      </c>
      <c r="C9" s="1" t="str">
        <f>IF(Mitarbeiter!C9&lt;&gt;"",Mitarbeiter!C9,"")</f>
        <v/>
      </c>
      <c r="D9" s="1" t="str">
        <f>IF(Mitarbeiter!L9&lt;&gt;"",Mitarbeiter!L9,"")</f>
        <v/>
      </c>
      <c r="E9" s="1" t="str">
        <f>IF(Mitarbeiter!N9&lt;&gt;"",Mitarbeiter!N9,"")</f>
        <v/>
      </c>
      <c r="NH9" s="1">
        <f t="shared" si="13"/>
        <v>0</v>
      </c>
      <c r="NI9" s="1">
        <f t="shared" si="14"/>
        <v>0</v>
      </c>
      <c r="NJ9" s="1">
        <f t="shared" si="15"/>
        <v>0</v>
      </c>
    </row>
    <row r="10" spans="1:374" x14ac:dyDescent="0.25">
      <c r="A10" s="3">
        <f>Mitarbeiter!A10</f>
        <v>7</v>
      </c>
      <c r="B10" s="1" t="str">
        <f>IF(Mitarbeiter!B10&lt;&gt;"",Mitarbeiter!B10,"")</f>
        <v/>
      </c>
      <c r="C10" s="1" t="str">
        <f>IF(Mitarbeiter!C10&lt;&gt;"",Mitarbeiter!C10,"")</f>
        <v/>
      </c>
      <c r="D10" s="1" t="str">
        <f>IF(Mitarbeiter!L10&lt;&gt;"",Mitarbeiter!L10,"")</f>
        <v/>
      </c>
      <c r="E10" s="1" t="str">
        <f>IF(Mitarbeiter!N10&lt;&gt;"",Mitarbeiter!N10,"")</f>
        <v/>
      </c>
      <c r="NH10" s="1">
        <f t="shared" si="13"/>
        <v>0</v>
      </c>
      <c r="NI10" s="1">
        <f t="shared" si="14"/>
        <v>0</v>
      </c>
      <c r="NJ10" s="1">
        <f t="shared" si="15"/>
        <v>0</v>
      </c>
    </row>
    <row r="11" spans="1:374" x14ac:dyDescent="0.25">
      <c r="A11" s="3">
        <f>Mitarbeiter!A11</f>
        <v>8</v>
      </c>
      <c r="B11" s="1" t="str">
        <f>IF(Mitarbeiter!B11&lt;&gt;"",Mitarbeiter!B11,"")</f>
        <v/>
      </c>
      <c r="C11" s="1" t="str">
        <f>IF(Mitarbeiter!C11&lt;&gt;"",Mitarbeiter!C11,"")</f>
        <v/>
      </c>
      <c r="D11" s="1" t="str">
        <f>IF(Mitarbeiter!L11&lt;&gt;"",Mitarbeiter!L11,"")</f>
        <v/>
      </c>
      <c r="E11" s="1" t="str">
        <f>IF(Mitarbeiter!N11&lt;&gt;"",Mitarbeiter!N11,"")</f>
        <v/>
      </c>
      <c r="NH11" s="1">
        <f t="shared" si="13"/>
        <v>0</v>
      </c>
      <c r="NI11" s="1">
        <f t="shared" si="14"/>
        <v>0</v>
      </c>
      <c r="NJ11" s="1">
        <f t="shared" si="15"/>
        <v>0</v>
      </c>
    </row>
    <row r="12" spans="1:374" x14ac:dyDescent="0.25">
      <c r="A12" s="3">
        <f>Mitarbeiter!A12</f>
        <v>9</v>
      </c>
      <c r="B12" s="1" t="str">
        <f>IF(Mitarbeiter!B12&lt;&gt;"",Mitarbeiter!B12,"")</f>
        <v/>
      </c>
      <c r="C12" s="1" t="str">
        <f>IF(Mitarbeiter!C12&lt;&gt;"",Mitarbeiter!C12,"")</f>
        <v/>
      </c>
      <c r="D12" s="1" t="str">
        <f>IF(Mitarbeiter!L12&lt;&gt;"",Mitarbeiter!L12,"")</f>
        <v/>
      </c>
      <c r="E12" s="1" t="str">
        <f>IF(Mitarbeiter!N12&lt;&gt;"",Mitarbeiter!N12,"")</f>
        <v/>
      </c>
      <c r="NH12" s="1">
        <f t="shared" si="13"/>
        <v>0</v>
      </c>
      <c r="NI12" s="1">
        <f t="shared" si="14"/>
        <v>0</v>
      </c>
      <c r="NJ12" s="1">
        <f t="shared" si="15"/>
        <v>0</v>
      </c>
    </row>
    <row r="13" spans="1:374" x14ac:dyDescent="0.25">
      <c r="A13" s="3">
        <f>Mitarbeiter!A13</f>
        <v>10</v>
      </c>
      <c r="B13" s="1" t="str">
        <f>IF(Mitarbeiter!B13&lt;&gt;"",Mitarbeiter!B13,"")</f>
        <v/>
      </c>
      <c r="C13" s="1" t="str">
        <f>IF(Mitarbeiter!C13&lt;&gt;"",Mitarbeiter!C13,"")</f>
        <v/>
      </c>
      <c r="D13" s="1" t="str">
        <f>IF(Mitarbeiter!L13&lt;&gt;"",Mitarbeiter!L13,"")</f>
        <v/>
      </c>
      <c r="E13" s="1" t="str">
        <f>IF(Mitarbeiter!N13&lt;&gt;"",Mitarbeiter!N13,"")</f>
        <v/>
      </c>
      <c r="NH13" s="1">
        <f t="shared" si="13"/>
        <v>0</v>
      </c>
      <c r="NI13" s="1">
        <f t="shared" si="14"/>
        <v>0</v>
      </c>
      <c r="NJ13" s="1">
        <f t="shared" si="15"/>
        <v>0</v>
      </c>
    </row>
    <row r="14" spans="1:374" x14ac:dyDescent="0.25">
      <c r="A14" s="3">
        <f>Mitarbeiter!A14</f>
        <v>11</v>
      </c>
      <c r="B14" s="1" t="str">
        <f>IF(Mitarbeiter!B14&lt;&gt;"",Mitarbeiter!B14,"")</f>
        <v/>
      </c>
      <c r="C14" s="1" t="str">
        <f>IF(Mitarbeiter!C14&lt;&gt;"",Mitarbeiter!C14,"")</f>
        <v/>
      </c>
      <c r="D14" s="1" t="str">
        <f>IF(Mitarbeiter!L14&lt;&gt;"",Mitarbeiter!L14,"")</f>
        <v/>
      </c>
      <c r="E14" s="1" t="str">
        <f>IF(Mitarbeiter!N14&lt;&gt;"",Mitarbeiter!N14,"")</f>
        <v/>
      </c>
      <c r="NH14" s="1">
        <f t="shared" si="13"/>
        <v>0</v>
      </c>
      <c r="NI14" s="1">
        <f t="shared" si="14"/>
        <v>0</v>
      </c>
      <c r="NJ14" s="1">
        <f t="shared" si="15"/>
        <v>0</v>
      </c>
    </row>
    <row r="15" spans="1:374" x14ac:dyDescent="0.25">
      <c r="A15" s="3">
        <f>Mitarbeiter!A15</f>
        <v>12</v>
      </c>
      <c r="B15" s="1" t="str">
        <f>IF(Mitarbeiter!B15&lt;&gt;"",Mitarbeiter!B15,"")</f>
        <v/>
      </c>
      <c r="C15" s="1" t="str">
        <f>IF(Mitarbeiter!C15&lt;&gt;"",Mitarbeiter!C15,"")</f>
        <v/>
      </c>
      <c r="D15" s="1" t="str">
        <f>IF(Mitarbeiter!L15&lt;&gt;"",Mitarbeiter!L15,"")</f>
        <v/>
      </c>
      <c r="E15" s="1" t="str">
        <f>IF(Mitarbeiter!N15&lt;&gt;"",Mitarbeiter!N15,"")</f>
        <v/>
      </c>
      <c r="NH15" s="1">
        <f t="shared" si="13"/>
        <v>0</v>
      </c>
      <c r="NI15" s="1">
        <f t="shared" si="14"/>
        <v>0</v>
      </c>
      <c r="NJ15" s="1">
        <f t="shared" si="15"/>
        <v>0</v>
      </c>
    </row>
    <row r="16" spans="1:374" x14ac:dyDescent="0.25">
      <c r="A16" s="3">
        <f>Mitarbeiter!A16</f>
        <v>13</v>
      </c>
      <c r="B16" s="1" t="str">
        <f>IF(Mitarbeiter!B16&lt;&gt;"",Mitarbeiter!B16,"")</f>
        <v/>
      </c>
      <c r="C16" s="1" t="str">
        <f>IF(Mitarbeiter!C16&lt;&gt;"",Mitarbeiter!C16,"")</f>
        <v/>
      </c>
      <c r="D16" s="1" t="str">
        <f>IF(Mitarbeiter!L16&lt;&gt;"",Mitarbeiter!L16,"")</f>
        <v/>
      </c>
      <c r="E16" s="1" t="str">
        <f>IF(Mitarbeiter!N16&lt;&gt;"",Mitarbeiter!N16,"")</f>
        <v/>
      </c>
      <c r="NH16" s="1">
        <f t="shared" si="13"/>
        <v>0</v>
      </c>
      <c r="NI16" s="1">
        <f t="shared" si="14"/>
        <v>0</v>
      </c>
      <c r="NJ16" s="1">
        <f t="shared" si="15"/>
        <v>0</v>
      </c>
    </row>
    <row r="17" spans="1:374" x14ac:dyDescent="0.25">
      <c r="A17" s="3">
        <f>Mitarbeiter!A17</f>
        <v>14</v>
      </c>
      <c r="B17" s="1" t="str">
        <f>IF(Mitarbeiter!B17&lt;&gt;"",Mitarbeiter!B17,"")</f>
        <v/>
      </c>
      <c r="C17" s="1" t="str">
        <f>IF(Mitarbeiter!C17&lt;&gt;"",Mitarbeiter!C17,"")</f>
        <v/>
      </c>
      <c r="D17" s="1" t="str">
        <f>IF(Mitarbeiter!L17&lt;&gt;"",Mitarbeiter!L17,"")</f>
        <v/>
      </c>
      <c r="E17" s="1" t="str">
        <f>IF(Mitarbeiter!N17&lt;&gt;"",Mitarbeiter!N17,"")</f>
        <v/>
      </c>
      <c r="NH17" s="1">
        <f t="shared" si="13"/>
        <v>0</v>
      </c>
      <c r="NI17" s="1">
        <f t="shared" si="14"/>
        <v>0</v>
      </c>
      <c r="NJ17" s="1">
        <f t="shared" si="15"/>
        <v>0</v>
      </c>
    </row>
    <row r="18" spans="1:374" x14ac:dyDescent="0.25">
      <c r="A18" s="3">
        <f>Mitarbeiter!A18</f>
        <v>15</v>
      </c>
      <c r="B18" s="1" t="str">
        <f>IF(Mitarbeiter!B18&lt;&gt;"",Mitarbeiter!B18,"")</f>
        <v/>
      </c>
      <c r="C18" s="1" t="str">
        <f>IF(Mitarbeiter!C18&lt;&gt;"",Mitarbeiter!C18,"")</f>
        <v/>
      </c>
      <c r="D18" s="1" t="str">
        <f>IF(Mitarbeiter!L18&lt;&gt;"",Mitarbeiter!L18,"")</f>
        <v/>
      </c>
      <c r="E18" s="1" t="str">
        <f>IF(Mitarbeiter!N18&lt;&gt;"",Mitarbeiter!N18,"")</f>
        <v/>
      </c>
      <c r="NH18" s="1">
        <f t="shared" si="13"/>
        <v>0</v>
      </c>
      <c r="NI18" s="1">
        <f t="shared" si="14"/>
        <v>0</v>
      </c>
      <c r="NJ18" s="1">
        <f t="shared" si="15"/>
        <v>0</v>
      </c>
    </row>
    <row r="19" spans="1:374" x14ac:dyDescent="0.25">
      <c r="A19" s="3">
        <f>Mitarbeiter!A19</f>
        <v>16</v>
      </c>
      <c r="B19" s="1" t="str">
        <f>IF(Mitarbeiter!B19&lt;&gt;"",Mitarbeiter!B19,"")</f>
        <v/>
      </c>
      <c r="C19" s="1" t="str">
        <f>IF(Mitarbeiter!C19&lt;&gt;"",Mitarbeiter!C19,"")</f>
        <v/>
      </c>
      <c r="D19" s="1" t="str">
        <f>IF(Mitarbeiter!L19&lt;&gt;"",Mitarbeiter!L19,"")</f>
        <v/>
      </c>
      <c r="E19" s="1" t="str">
        <f>IF(Mitarbeiter!N19&lt;&gt;"",Mitarbeiter!N19,"")</f>
        <v/>
      </c>
      <c r="NH19" s="1">
        <f t="shared" si="13"/>
        <v>0</v>
      </c>
      <c r="NI19" s="1">
        <f t="shared" si="14"/>
        <v>0</v>
      </c>
      <c r="NJ19" s="1">
        <f t="shared" si="15"/>
        <v>0</v>
      </c>
    </row>
    <row r="20" spans="1:374" x14ac:dyDescent="0.25">
      <c r="A20" s="3">
        <f>Mitarbeiter!A20</f>
        <v>17</v>
      </c>
      <c r="B20" s="1" t="str">
        <f>IF(Mitarbeiter!B20&lt;&gt;"",Mitarbeiter!B20,"")</f>
        <v/>
      </c>
      <c r="C20" s="1" t="str">
        <f>IF(Mitarbeiter!C20&lt;&gt;"",Mitarbeiter!C20,"")</f>
        <v/>
      </c>
      <c r="D20" s="1" t="str">
        <f>IF(Mitarbeiter!L20&lt;&gt;"",Mitarbeiter!L20,"")</f>
        <v/>
      </c>
      <c r="E20" s="1" t="str">
        <f>IF(Mitarbeiter!N20&lt;&gt;"",Mitarbeiter!N20,"")</f>
        <v/>
      </c>
      <c r="NH20" s="1">
        <f t="shared" si="13"/>
        <v>0</v>
      </c>
      <c r="NI20" s="1">
        <f t="shared" si="14"/>
        <v>0</v>
      </c>
      <c r="NJ20" s="1">
        <f t="shared" si="15"/>
        <v>0</v>
      </c>
    </row>
    <row r="21" spans="1:374" x14ac:dyDescent="0.25">
      <c r="A21" s="3">
        <f>Mitarbeiter!A21</f>
        <v>18</v>
      </c>
      <c r="B21" s="1" t="str">
        <f>IF(Mitarbeiter!B21&lt;&gt;"",Mitarbeiter!B21,"")</f>
        <v/>
      </c>
      <c r="C21" s="1" t="str">
        <f>IF(Mitarbeiter!C21&lt;&gt;"",Mitarbeiter!C21,"")</f>
        <v/>
      </c>
      <c r="D21" s="1" t="str">
        <f>IF(Mitarbeiter!L21&lt;&gt;"",Mitarbeiter!L21,"")</f>
        <v/>
      </c>
      <c r="E21" s="1" t="str">
        <f>IF(Mitarbeiter!N21&lt;&gt;"",Mitarbeiter!N21,"")</f>
        <v/>
      </c>
      <c r="NH21" s="1">
        <f t="shared" si="13"/>
        <v>0</v>
      </c>
      <c r="NI21" s="1">
        <f t="shared" si="14"/>
        <v>0</v>
      </c>
      <c r="NJ21" s="1">
        <f t="shared" si="15"/>
        <v>0</v>
      </c>
    </row>
    <row r="22" spans="1:374" x14ac:dyDescent="0.25">
      <c r="A22" s="3">
        <f>Mitarbeiter!A22</f>
        <v>19</v>
      </c>
      <c r="B22" s="1" t="str">
        <f>IF(Mitarbeiter!B22&lt;&gt;"",Mitarbeiter!B22,"")</f>
        <v/>
      </c>
      <c r="C22" s="1" t="str">
        <f>IF(Mitarbeiter!C22&lt;&gt;"",Mitarbeiter!C22,"")</f>
        <v/>
      </c>
      <c r="D22" s="1" t="str">
        <f>IF(Mitarbeiter!L22&lt;&gt;"",Mitarbeiter!L22,"")</f>
        <v/>
      </c>
      <c r="E22" s="1" t="str">
        <f>IF(Mitarbeiter!N22&lt;&gt;"",Mitarbeiter!N22,"")</f>
        <v/>
      </c>
      <c r="NH22" s="1">
        <f t="shared" si="13"/>
        <v>0</v>
      </c>
      <c r="NI22" s="1">
        <f t="shared" si="14"/>
        <v>0</v>
      </c>
      <c r="NJ22" s="1">
        <f t="shared" si="15"/>
        <v>0</v>
      </c>
    </row>
    <row r="23" spans="1:374" x14ac:dyDescent="0.25">
      <c r="A23" s="3">
        <f>Mitarbeiter!A23</f>
        <v>20</v>
      </c>
      <c r="B23" s="1" t="str">
        <f>IF(Mitarbeiter!B23&lt;&gt;"",Mitarbeiter!B23,"")</f>
        <v/>
      </c>
      <c r="C23" s="1" t="str">
        <f>IF(Mitarbeiter!C23&lt;&gt;"",Mitarbeiter!C23,"")</f>
        <v/>
      </c>
      <c r="D23" s="1" t="str">
        <f>IF(Mitarbeiter!L23&lt;&gt;"",Mitarbeiter!L23,"")</f>
        <v/>
      </c>
      <c r="E23" s="1" t="str">
        <f>IF(Mitarbeiter!N23&lt;&gt;"",Mitarbeiter!N23,"")</f>
        <v/>
      </c>
      <c r="NH23" s="1">
        <f t="shared" si="13"/>
        <v>0</v>
      </c>
      <c r="NI23" s="1">
        <f t="shared" si="14"/>
        <v>0</v>
      </c>
      <c r="NJ23" s="1">
        <f t="shared" si="15"/>
        <v>0</v>
      </c>
    </row>
    <row r="24" spans="1:374" x14ac:dyDescent="0.25">
      <c r="A24" s="3">
        <f>Mitarbeiter!A24</f>
        <v>21</v>
      </c>
      <c r="B24" s="1" t="str">
        <f>IF(Mitarbeiter!B24&lt;&gt;"",Mitarbeiter!B24,"")</f>
        <v/>
      </c>
      <c r="C24" s="1" t="str">
        <f>IF(Mitarbeiter!C24&lt;&gt;"",Mitarbeiter!C24,"")</f>
        <v/>
      </c>
      <c r="D24" s="1" t="str">
        <f>IF(Mitarbeiter!L24&lt;&gt;"",Mitarbeiter!L24,"")</f>
        <v/>
      </c>
      <c r="E24" s="1" t="str">
        <f>IF(Mitarbeiter!N24&lt;&gt;"",Mitarbeiter!N24,"")</f>
        <v/>
      </c>
      <c r="NH24" s="1">
        <f t="shared" si="13"/>
        <v>0</v>
      </c>
      <c r="NI24" s="1">
        <f t="shared" si="14"/>
        <v>0</v>
      </c>
      <c r="NJ24" s="1">
        <f t="shared" si="15"/>
        <v>0</v>
      </c>
    </row>
    <row r="25" spans="1:374" x14ac:dyDescent="0.25">
      <c r="A25" s="3">
        <f>Mitarbeiter!A25</f>
        <v>22</v>
      </c>
      <c r="B25" s="1" t="str">
        <f>IF(Mitarbeiter!B25&lt;&gt;"",Mitarbeiter!B25,"")</f>
        <v/>
      </c>
      <c r="C25" s="1" t="str">
        <f>IF(Mitarbeiter!C25&lt;&gt;"",Mitarbeiter!C25,"")</f>
        <v/>
      </c>
      <c r="D25" s="1" t="str">
        <f>IF(Mitarbeiter!L25&lt;&gt;"",Mitarbeiter!L25,"")</f>
        <v/>
      </c>
      <c r="E25" s="1" t="str">
        <f>IF(Mitarbeiter!N25&lt;&gt;"",Mitarbeiter!N25,"")</f>
        <v/>
      </c>
      <c r="NH25" s="1">
        <f t="shared" si="13"/>
        <v>0</v>
      </c>
      <c r="NI25" s="1">
        <f t="shared" si="14"/>
        <v>0</v>
      </c>
      <c r="NJ25" s="1">
        <f t="shared" si="15"/>
        <v>0</v>
      </c>
    </row>
    <row r="26" spans="1:374" x14ac:dyDescent="0.25">
      <c r="A26" s="3">
        <f>Mitarbeiter!A26</f>
        <v>23</v>
      </c>
      <c r="B26" s="1" t="str">
        <f>IF(Mitarbeiter!B26&lt;&gt;"",Mitarbeiter!B26,"")</f>
        <v/>
      </c>
      <c r="C26" s="1" t="str">
        <f>IF(Mitarbeiter!C26&lt;&gt;"",Mitarbeiter!C26,"")</f>
        <v/>
      </c>
      <c r="D26" s="1" t="str">
        <f>IF(Mitarbeiter!L26&lt;&gt;"",Mitarbeiter!L26,"")</f>
        <v/>
      </c>
      <c r="E26" s="1" t="str">
        <f>IF(Mitarbeiter!N26&lt;&gt;"",Mitarbeiter!N26,"")</f>
        <v/>
      </c>
      <c r="NH26" s="1">
        <f t="shared" si="13"/>
        <v>0</v>
      </c>
      <c r="NI26" s="1">
        <f t="shared" si="14"/>
        <v>0</v>
      </c>
      <c r="NJ26" s="1">
        <f t="shared" si="15"/>
        <v>0</v>
      </c>
    </row>
    <row r="27" spans="1:374" x14ac:dyDescent="0.25">
      <c r="A27" s="3">
        <f>Mitarbeiter!A27</f>
        <v>24</v>
      </c>
      <c r="B27" s="1" t="str">
        <f>IF(Mitarbeiter!B27&lt;&gt;"",Mitarbeiter!B27,"")</f>
        <v/>
      </c>
      <c r="C27" s="1" t="str">
        <f>IF(Mitarbeiter!C27&lt;&gt;"",Mitarbeiter!C27,"")</f>
        <v/>
      </c>
      <c r="D27" s="1" t="str">
        <f>IF(Mitarbeiter!L27&lt;&gt;"",Mitarbeiter!L27,"")</f>
        <v/>
      </c>
      <c r="E27" s="1" t="str">
        <f>IF(Mitarbeiter!N27&lt;&gt;"",Mitarbeiter!N27,"")</f>
        <v/>
      </c>
      <c r="NH27" s="1">
        <f t="shared" si="13"/>
        <v>0</v>
      </c>
      <c r="NI27" s="1">
        <f t="shared" si="14"/>
        <v>0</v>
      </c>
      <c r="NJ27" s="1">
        <f t="shared" si="15"/>
        <v>0</v>
      </c>
    </row>
    <row r="28" spans="1:374" x14ac:dyDescent="0.25">
      <c r="A28" s="3">
        <f>Mitarbeiter!A28</f>
        <v>25</v>
      </c>
      <c r="B28" s="1" t="str">
        <f>IF(Mitarbeiter!B28&lt;&gt;"",Mitarbeiter!B28,"")</f>
        <v/>
      </c>
      <c r="C28" s="1" t="str">
        <f>IF(Mitarbeiter!C28&lt;&gt;"",Mitarbeiter!C28,"")</f>
        <v/>
      </c>
      <c r="D28" s="1" t="str">
        <f>IF(Mitarbeiter!L28&lt;&gt;"",Mitarbeiter!L28,"")</f>
        <v/>
      </c>
      <c r="E28" s="1" t="str">
        <f>IF(Mitarbeiter!N28&lt;&gt;"",Mitarbeiter!N28,"")</f>
        <v/>
      </c>
      <c r="NH28" s="1">
        <f t="shared" si="13"/>
        <v>0</v>
      </c>
      <c r="NI28" s="1">
        <f t="shared" si="14"/>
        <v>0</v>
      </c>
      <c r="NJ28" s="1">
        <f t="shared" si="15"/>
        <v>0</v>
      </c>
    </row>
    <row r="29" spans="1:374" x14ac:dyDescent="0.25">
      <c r="A29" s="3">
        <f>Mitarbeiter!A29</f>
        <v>26</v>
      </c>
      <c r="B29" s="1" t="str">
        <f>IF(Mitarbeiter!B29&lt;&gt;"",Mitarbeiter!B29,"")</f>
        <v/>
      </c>
      <c r="C29" s="1" t="str">
        <f>IF(Mitarbeiter!C29&lt;&gt;"",Mitarbeiter!C29,"")</f>
        <v/>
      </c>
      <c r="D29" s="1" t="str">
        <f>IF(Mitarbeiter!L29&lt;&gt;"",Mitarbeiter!L29,"")</f>
        <v/>
      </c>
      <c r="E29" s="1" t="str">
        <f>IF(Mitarbeiter!N29&lt;&gt;"",Mitarbeiter!N29,"")</f>
        <v/>
      </c>
      <c r="NH29" s="1">
        <f t="shared" si="13"/>
        <v>0</v>
      </c>
      <c r="NI29" s="1">
        <f t="shared" si="14"/>
        <v>0</v>
      </c>
      <c r="NJ29" s="1">
        <f t="shared" si="15"/>
        <v>0</v>
      </c>
    </row>
    <row r="30" spans="1:374" x14ac:dyDescent="0.25">
      <c r="A30" s="3">
        <f>Mitarbeiter!A30</f>
        <v>27</v>
      </c>
      <c r="B30" s="1" t="str">
        <f>IF(Mitarbeiter!B30&lt;&gt;"",Mitarbeiter!B30,"")</f>
        <v/>
      </c>
      <c r="C30" s="1" t="str">
        <f>IF(Mitarbeiter!C30&lt;&gt;"",Mitarbeiter!C30,"")</f>
        <v/>
      </c>
      <c r="D30" s="1" t="str">
        <f>IF(Mitarbeiter!L30&lt;&gt;"",Mitarbeiter!L30,"")</f>
        <v/>
      </c>
      <c r="E30" s="1" t="str">
        <f>IF(Mitarbeiter!N30&lt;&gt;"",Mitarbeiter!N30,"")</f>
        <v/>
      </c>
      <c r="NH30" s="1">
        <f t="shared" si="13"/>
        <v>0</v>
      </c>
      <c r="NI30" s="1">
        <f t="shared" si="14"/>
        <v>0</v>
      </c>
      <c r="NJ30" s="1">
        <f t="shared" si="15"/>
        <v>0</v>
      </c>
    </row>
    <row r="31" spans="1:374" x14ac:dyDescent="0.25">
      <c r="A31" s="3">
        <f>Mitarbeiter!A31</f>
        <v>28</v>
      </c>
      <c r="B31" s="1" t="str">
        <f>IF(Mitarbeiter!B31&lt;&gt;"",Mitarbeiter!B31,"")</f>
        <v/>
      </c>
      <c r="C31" s="1" t="str">
        <f>IF(Mitarbeiter!C31&lt;&gt;"",Mitarbeiter!C31,"")</f>
        <v/>
      </c>
      <c r="D31" s="1" t="str">
        <f>IF(Mitarbeiter!L31&lt;&gt;"",Mitarbeiter!L31,"")</f>
        <v/>
      </c>
      <c r="E31" s="1" t="str">
        <f>IF(Mitarbeiter!N31&lt;&gt;"",Mitarbeiter!N31,"")</f>
        <v/>
      </c>
      <c r="NH31" s="1">
        <f t="shared" si="13"/>
        <v>0</v>
      </c>
      <c r="NI31" s="1">
        <f t="shared" si="14"/>
        <v>0</v>
      </c>
      <c r="NJ31" s="1">
        <f t="shared" si="15"/>
        <v>0</v>
      </c>
    </row>
    <row r="32" spans="1:374" x14ac:dyDescent="0.25">
      <c r="A32" s="3">
        <f>Mitarbeiter!A32</f>
        <v>29</v>
      </c>
      <c r="B32" s="1" t="str">
        <f>IF(Mitarbeiter!B32&lt;&gt;"",Mitarbeiter!B32,"")</f>
        <v/>
      </c>
      <c r="C32" s="1" t="str">
        <f>IF(Mitarbeiter!C32&lt;&gt;"",Mitarbeiter!C32,"")</f>
        <v/>
      </c>
      <c r="D32" s="1" t="str">
        <f>IF(Mitarbeiter!L32&lt;&gt;"",Mitarbeiter!L32,"")</f>
        <v/>
      </c>
      <c r="E32" s="1" t="str">
        <f>IF(Mitarbeiter!N32&lt;&gt;"",Mitarbeiter!N32,"")</f>
        <v/>
      </c>
      <c r="NH32" s="1">
        <f t="shared" si="13"/>
        <v>0</v>
      </c>
      <c r="NI32" s="1">
        <f t="shared" si="14"/>
        <v>0</v>
      </c>
      <c r="NJ32" s="1">
        <f t="shared" si="15"/>
        <v>0</v>
      </c>
    </row>
    <row r="33" spans="1:374" x14ac:dyDescent="0.25">
      <c r="A33" s="3">
        <f>Mitarbeiter!A33</f>
        <v>30</v>
      </c>
      <c r="B33" s="1" t="str">
        <f>IF(Mitarbeiter!B33&lt;&gt;"",Mitarbeiter!B33,"")</f>
        <v/>
      </c>
      <c r="C33" s="1" t="str">
        <f>IF(Mitarbeiter!C33&lt;&gt;"",Mitarbeiter!C33,"")</f>
        <v/>
      </c>
      <c r="D33" s="1" t="str">
        <f>IF(Mitarbeiter!L33&lt;&gt;"",Mitarbeiter!L33,"")</f>
        <v/>
      </c>
      <c r="E33" s="1" t="str">
        <f>IF(Mitarbeiter!N33&lt;&gt;"",Mitarbeiter!N33,"")</f>
        <v/>
      </c>
      <c r="NH33" s="1">
        <f t="shared" si="13"/>
        <v>0</v>
      </c>
      <c r="NI33" s="1">
        <f t="shared" si="14"/>
        <v>0</v>
      </c>
      <c r="NJ33" s="1">
        <f t="shared" si="15"/>
        <v>0</v>
      </c>
    </row>
    <row r="34" spans="1:374" x14ac:dyDescent="0.25">
      <c r="A34" s="3">
        <f>Mitarbeiter!A34</f>
        <v>31</v>
      </c>
      <c r="B34" s="1" t="str">
        <f>IF(Mitarbeiter!B34&lt;&gt;"",Mitarbeiter!B34,"")</f>
        <v/>
      </c>
      <c r="C34" s="1" t="str">
        <f>IF(Mitarbeiter!C34&lt;&gt;"",Mitarbeiter!C34,"")</f>
        <v/>
      </c>
      <c r="D34" s="1" t="str">
        <f>IF(Mitarbeiter!L34&lt;&gt;"",Mitarbeiter!L34,"")</f>
        <v/>
      </c>
      <c r="E34" s="1" t="str">
        <f>IF(Mitarbeiter!N34&lt;&gt;"",Mitarbeiter!N34,"")</f>
        <v/>
      </c>
      <c r="NH34" s="1">
        <f t="shared" si="13"/>
        <v>0</v>
      </c>
      <c r="NI34" s="1">
        <f t="shared" si="14"/>
        <v>0</v>
      </c>
      <c r="NJ34" s="1">
        <f t="shared" si="15"/>
        <v>0</v>
      </c>
    </row>
    <row r="35" spans="1:374" x14ac:dyDescent="0.25">
      <c r="A35" s="3">
        <f>Mitarbeiter!A35</f>
        <v>32</v>
      </c>
      <c r="B35" s="1" t="str">
        <f>IF(Mitarbeiter!B35&lt;&gt;"",Mitarbeiter!B35,"")</f>
        <v/>
      </c>
      <c r="C35" s="1" t="str">
        <f>IF(Mitarbeiter!C35&lt;&gt;"",Mitarbeiter!C35,"")</f>
        <v/>
      </c>
      <c r="D35" s="1" t="str">
        <f>IF(Mitarbeiter!L35&lt;&gt;"",Mitarbeiter!L35,"")</f>
        <v/>
      </c>
      <c r="E35" s="1" t="str">
        <f>IF(Mitarbeiter!N35&lt;&gt;"",Mitarbeiter!N35,"")</f>
        <v/>
      </c>
      <c r="NH35" s="1">
        <f t="shared" si="13"/>
        <v>0</v>
      </c>
      <c r="NI35" s="1">
        <f t="shared" si="14"/>
        <v>0</v>
      </c>
      <c r="NJ35" s="1">
        <f t="shared" si="15"/>
        <v>0</v>
      </c>
    </row>
    <row r="36" spans="1:374" x14ac:dyDescent="0.25">
      <c r="A36" s="3">
        <f>Mitarbeiter!A36</f>
        <v>33</v>
      </c>
      <c r="B36" s="1" t="str">
        <f>IF(Mitarbeiter!B36&lt;&gt;"",Mitarbeiter!B36,"")</f>
        <v/>
      </c>
      <c r="C36" s="1" t="str">
        <f>IF(Mitarbeiter!C36&lt;&gt;"",Mitarbeiter!C36,"")</f>
        <v/>
      </c>
      <c r="D36" s="1" t="str">
        <f>IF(Mitarbeiter!L36&lt;&gt;"",Mitarbeiter!L36,"")</f>
        <v/>
      </c>
      <c r="E36" s="1" t="str">
        <f>IF(Mitarbeiter!N36&lt;&gt;"",Mitarbeiter!N36,"")</f>
        <v/>
      </c>
      <c r="NH36" s="1">
        <f t="shared" si="13"/>
        <v>0</v>
      </c>
      <c r="NI36" s="1">
        <f t="shared" si="14"/>
        <v>0</v>
      </c>
      <c r="NJ36" s="1">
        <f t="shared" si="15"/>
        <v>0</v>
      </c>
    </row>
    <row r="37" spans="1:374" x14ac:dyDescent="0.25">
      <c r="A37" s="3">
        <f>Mitarbeiter!A37</f>
        <v>34</v>
      </c>
      <c r="B37" s="1" t="str">
        <f>IF(Mitarbeiter!B37&lt;&gt;"",Mitarbeiter!B37,"")</f>
        <v/>
      </c>
      <c r="C37" s="1" t="str">
        <f>IF(Mitarbeiter!C37&lt;&gt;"",Mitarbeiter!C37,"")</f>
        <v/>
      </c>
      <c r="D37" s="1" t="str">
        <f>IF(Mitarbeiter!L37&lt;&gt;"",Mitarbeiter!L37,"")</f>
        <v/>
      </c>
      <c r="E37" s="1" t="str">
        <f>IF(Mitarbeiter!N37&lt;&gt;"",Mitarbeiter!N37,"")</f>
        <v/>
      </c>
      <c r="NH37" s="1">
        <f t="shared" si="13"/>
        <v>0</v>
      </c>
      <c r="NI37" s="1">
        <f t="shared" si="14"/>
        <v>0</v>
      </c>
      <c r="NJ37" s="1">
        <f t="shared" si="15"/>
        <v>0</v>
      </c>
    </row>
    <row r="38" spans="1:374" x14ac:dyDescent="0.25">
      <c r="A38" s="3">
        <f>Mitarbeiter!A38</f>
        <v>35</v>
      </c>
      <c r="B38" s="1" t="str">
        <f>IF(Mitarbeiter!B38&lt;&gt;"",Mitarbeiter!B38,"")</f>
        <v/>
      </c>
      <c r="C38" s="1" t="str">
        <f>IF(Mitarbeiter!C38&lt;&gt;"",Mitarbeiter!C38,"")</f>
        <v/>
      </c>
      <c r="D38" s="1" t="str">
        <f>IF(Mitarbeiter!L38&lt;&gt;"",Mitarbeiter!L38,"")</f>
        <v/>
      </c>
      <c r="E38" s="1" t="str">
        <f>IF(Mitarbeiter!N38&lt;&gt;"",Mitarbeiter!N38,"")</f>
        <v/>
      </c>
      <c r="NH38" s="1">
        <f t="shared" si="13"/>
        <v>0</v>
      </c>
      <c r="NI38" s="1">
        <f t="shared" si="14"/>
        <v>0</v>
      </c>
      <c r="NJ38" s="1">
        <f t="shared" si="15"/>
        <v>0</v>
      </c>
    </row>
    <row r="39" spans="1:374" x14ac:dyDescent="0.25">
      <c r="A39" s="3">
        <f>Mitarbeiter!A39</f>
        <v>36</v>
      </c>
      <c r="B39" s="1" t="str">
        <f>IF(Mitarbeiter!B39&lt;&gt;"",Mitarbeiter!B39,"")</f>
        <v/>
      </c>
      <c r="C39" s="1" t="str">
        <f>IF(Mitarbeiter!C39&lt;&gt;"",Mitarbeiter!C39,"")</f>
        <v/>
      </c>
      <c r="D39" s="1" t="str">
        <f>IF(Mitarbeiter!L39&lt;&gt;"",Mitarbeiter!L39,"")</f>
        <v/>
      </c>
      <c r="E39" s="1" t="str">
        <f>IF(Mitarbeiter!N39&lt;&gt;"",Mitarbeiter!N39,"")</f>
        <v/>
      </c>
      <c r="NH39" s="1">
        <f t="shared" si="13"/>
        <v>0</v>
      </c>
      <c r="NI39" s="1">
        <f t="shared" si="14"/>
        <v>0</v>
      </c>
      <c r="NJ39" s="1">
        <f t="shared" si="15"/>
        <v>0</v>
      </c>
    </row>
    <row r="40" spans="1:374" x14ac:dyDescent="0.25">
      <c r="A40" s="3">
        <f>Mitarbeiter!A40</f>
        <v>37</v>
      </c>
      <c r="B40" s="1" t="str">
        <f>IF(Mitarbeiter!B40&lt;&gt;"",Mitarbeiter!B40,"")</f>
        <v/>
      </c>
      <c r="C40" s="1" t="str">
        <f>IF(Mitarbeiter!C40&lt;&gt;"",Mitarbeiter!C40,"")</f>
        <v/>
      </c>
      <c r="D40" s="1" t="str">
        <f>IF(Mitarbeiter!L40&lt;&gt;"",Mitarbeiter!L40,"")</f>
        <v/>
      </c>
      <c r="E40" s="1" t="str">
        <f>IF(Mitarbeiter!N40&lt;&gt;"",Mitarbeiter!N40,"")</f>
        <v/>
      </c>
      <c r="NH40" s="1">
        <f t="shared" si="13"/>
        <v>0</v>
      </c>
      <c r="NI40" s="1">
        <f t="shared" si="14"/>
        <v>0</v>
      </c>
      <c r="NJ40" s="1">
        <f t="shared" si="15"/>
        <v>0</v>
      </c>
    </row>
    <row r="41" spans="1:374" x14ac:dyDescent="0.25">
      <c r="A41" s="3">
        <f>Mitarbeiter!A41</f>
        <v>38</v>
      </c>
      <c r="B41" s="1" t="str">
        <f>IF(Mitarbeiter!B41&lt;&gt;"",Mitarbeiter!B41,"")</f>
        <v/>
      </c>
      <c r="C41" s="1" t="str">
        <f>IF(Mitarbeiter!C41&lt;&gt;"",Mitarbeiter!C41,"")</f>
        <v/>
      </c>
      <c r="D41" s="1" t="str">
        <f>IF(Mitarbeiter!L41&lt;&gt;"",Mitarbeiter!L41,"")</f>
        <v/>
      </c>
      <c r="E41" s="1" t="str">
        <f>IF(Mitarbeiter!N41&lt;&gt;"",Mitarbeiter!N41,"")</f>
        <v/>
      </c>
      <c r="NH41" s="1">
        <f t="shared" si="13"/>
        <v>0</v>
      </c>
      <c r="NI41" s="1">
        <f t="shared" si="14"/>
        <v>0</v>
      </c>
      <c r="NJ41" s="1">
        <f t="shared" si="15"/>
        <v>0</v>
      </c>
    </row>
    <row r="42" spans="1:374" x14ac:dyDescent="0.25">
      <c r="A42" s="3">
        <f>Mitarbeiter!A42</f>
        <v>39</v>
      </c>
      <c r="B42" s="1" t="str">
        <f>IF(Mitarbeiter!B42&lt;&gt;"",Mitarbeiter!B42,"")</f>
        <v/>
      </c>
      <c r="C42" s="1" t="str">
        <f>IF(Mitarbeiter!C42&lt;&gt;"",Mitarbeiter!C42,"")</f>
        <v/>
      </c>
      <c r="D42" s="1" t="str">
        <f>IF(Mitarbeiter!L42&lt;&gt;"",Mitarbeiter!L42,"")</f>
        <v/>
      </c>
      <c r="E42" s="1" t="str">
        <f>IF(Mitarbeiter!N42&lt;&gt;"",Mitarbeiter!N42,"")</f>
        <v/>
      </c>
      <c r="NH42" s="1">
        <f t="shared" si="13"/>
        <v>0</v>
      </c>
      <c r="NI42" s="1">
        <f t="shared" si="14"/>
        <v>0</v>
      </c>
      <c r="NJ42" s="1">
        <f t="shared" si="15"/>
        <v>0</v>
      </c>
    </row>
    <row r="43" spans="1:374" x14ac:dyDescent="0.25">
      <c r="A43" s="3">
        <f>Mitarbeiter!A43</f>
        <v>40</v>
      </c>
      <c r="B43" s="1" t="str">
        <f>IF(Mitarbeiter!B43&lt;&gt;"",Mitarbeiter!B43,"")</f>
        <v/>
      </c>
      <c r="C43" s="1" t="str">
        <f>IF(Mitarbeiter!C43&lt;&gt;"",Mitarbeiter!C43,"")</f>
        <v/>
      </c>
      <c r="D43" s="1" t="str">
        <f>IF(Mitarbeiter!L43&lt;&gt;"",Mitarbeiter!L43,"")</f>
        <v/>
      </c>
      <c r="E43" s="1" t="str">
        <f>IF(Mitarbeiter!N43&lt;&gt;"",Mitarbeiter!N43,"")</f>
        <v/>
      </c>
      <c r="NH43" s="1">
        <f t="shared" si="13"/>
        <v>0</v>
      </c>
      <c r="NI43" s="1">
        <f t="shared" si="14"/>
        <v>0</v>
      </c>
      <c r="NJ43" s="1">
        <f t="shared" si="15"/>
        <v>0</v>
      </c>
    </row>
    <row r="44" spans="1:374" x14ac:dyDescent="0.25">
      <c r="A44" s="3">
        <f>Mitarbeiter!A44</f>
        <v>41</v>
      </c>
      <c r="B44" s="1" t="str">
        <f>IF(Mitarbeiter!B44&lt;&gt;"",Mitarbeiter!B44,"")</f>
        <v/>
      </c>
      <c r="C44" s="1" t="str">
        <f>IF(Mitarbeiter!C44&lt;&gt;"",Mitarbeiter!C44,"")</f>
        <v/>
      </c>
      <c r="D44" s="1" t="str">
        <f>IF(Mitarbeiter!L44&lt;&gt;"",Mitarbeiter!L44,"")</f>
        <v/>
      </c>
      <c r="E44" s="1" t="str">
        <f>IF(Mitarbeiter!N44&lt;&gt;"",Mitarbeiter!N44,"")</f>
        <v/>
      </c>
      <c r="NH44" s="1">
        <f t="shared" si="13"/>
        <v>0</v>
      </c>
      <c r="NI44" s="1">
        <f t="shared" si="14"/>
        <v>0</v>
      </c>
      <c r="NJ44" s="1">
        <f t="shared" si="15"/>
        <v>0</v>
      </c>
    </row>
    <row r="45" spans="1:374" x14ac:dyDescent="0.25">
      <c r="A45" s="3">
        <f>Mitarbeiter!A45</f>
        <v>42</v>
      </c>
      <c r="B45" s="1" t="str">
        <f>IF(Mitarbeiter!B45&lt;&gt;"",Mitarbeiter!B45,"")</f>
        <v/>
      </c>
      <c r="C45" s="1" t="str">
        <f>IF(Mitarbeiter!C45&lt;&gt;"",Mitarbeiter!C45,"")</f>
        <v/>
      </c>
      <c r="D45" s="1" t="str">
        <f>IF(Mitarbeiter!L45&lt;&gt;"",Mitarbeiter!L45,"")</f>
        <v/>
      </c>
      <c r="E45" s="1" t="str">
        <f>IF(Mitarbeiter!N45&lt;&gt;"",Mitarbeiter!N45,"")</f>
        <v/>
      </c>
      <c r="NH45" s="1">
        <f t="shared" si="13"/>
        <v>0</v>
      </c>
      <c r="NI45" s="1">
        <f t="shared" si="14"/>
        <v>0</v>
      </c>
      <c r="NJ45" s="1">
        <f t="shared" si="15"/>
        <v>0</v>
      </c>
    </row>
    <row r="46" spans="1:374" x14ac:dyDescent="0.25">
      <c r="A46" s="3">
        <f>Mitarbeiter!A46</f>
        <v>43</v>
      </c>
      <c r="B46" s="1" t="str">
        <f>IF(Mitarbeiter!B46&lt;&gt;"",Mitarbeiter!B46,"")</f>
        <v/>
      </c>
      <c r="C46" s="1" t="str">
        <f>IF(Mitarbeiter!C46&lt;&gt;"",Mitarbeiter!C46,"")</f>
        <v/>
      </c>
      <c r="D46" s="1" t="str">
        <f>IF(Mitarbeiter!L46&lt;&gt;"",Mitarbeiter!L46,"")</f>
        <v/>
      </c>
      <c r="E46" s="1" t="str">
        <f>IF(Mitarbeiter!N46&lt;&gt;"",Mitarbeiter!N46,"")</f>
        <v/>
      </c>
      <c r="NH46" s="1">
        <f t="shared" si="13"/>
        <v>0</v>
      </c>
      <c r="NI46" s="1">
        <f t="shared" si="14"/>
        <v>0</v>
      </c>
      <c r="NJ46" s="1">
        <f t="shared" si="15"/>
        <v>0</v>
      </c>
    </row>
    <row r="47" spans="1:374" x14ac:dyDescent="0.25">
      <c r="A47" s="3">
        <f>Mitarbeiter!A47</f>
        <v>44</v>
      </c>
      <c r="B47" s="1" t="str">
        <f>IF(Mitarbeiter!B47&lt;&gt;"",Mitarbeiter!B47,"")</f>
        <v/>
      </c>
      <c r="C47" s="1" t="str">
        <f>IF(Mitarbeiter!C47&lt;&gt;"",Mitarbeiter!C47,"")</f>
        <v/>
      </c>
      <c r="D47" s="1" t="str">
        <f>IF(Mitarbeiter!L47&lt;&gt;"",Mitarbeiter!L47,"")</f>
        <v/>
      </c>
      <c r="E47" s="1" t="str">
        <f>IF(Mitarbeiter!N47&lt;&gt;"",Mitarbeiter!N47,"")</f>
        <v/>
      </c>
      <c r="NH47" s="1">
        <f t="shared" si="13"/>
        <v>0</v>
      </c>
      <c r="NI47" s="1">
        <f t="shared" si="14"/>
        <v>0</v>
      </c>
      <c r="NJ47" s="1">
        <f t="shared" si="15"/>
        <v>0</v>
      </c>
    </row>
    <row r="48" spans="1:374" x14ac:dyDescent="0.25">
      <c r="A48" s="3">
        <f>Mitarbeiter!A48</f>
        <v>45</v>
      </c>
      <c r="B48" s="1" t="str">
        <f>IF(Mitarbeiter!B48&lt;&gt;"",Mitarbeiter!B48,"")</f>
        <v/>
      </c>
      <c r="C48" s="1" t="str">
        <f>IF(Mitarbeiter!C48&lt;&gt;"",Mitarbeiter!C48,"")</f>
        <v/>
      </c>
      <c r="D48" s="1" t="str">
        <f>IF(Mitarbeiter!L48&lt;&gt;"",Mitarbeiter!L48,"")</f>
        <v/>
      </c>
      <c r="E48" s="1" t="str">
        <f>IF(Mitarbeiter!N48&lt;&gt;"",Mitarbeiter!N48,"")</f>
        <v/>
      </c>
      <c r="NH48" s="1">
        <f t="shared" si="13"/>
        <v>0</v>
      </c>
      <c r="NI48" s="1">
        <f t="shared" si="14"/>
        <v>0</v>
      </c>
      <c r="NJ48" s="1">
        <f t="shared" si="15"/>
        <v>0</v>
      </c>
    </row>
    <row r="49" spans="1:374" x14ac:dyDescent="0.25">
      <c r="A49" s="3">
        <f>Mitarbeiter!A49</f>
        <v>46</v>
      </c>
      <c r="B49" s="1" t="str">
        <f>IF(Mitarbeiter!B49&lt;&gt;"",Mitarbeiter!B49,"")</f>
        <v/>
      </c>
      <c r="C49" s="1" t="str">
        <f>IF(Mitarbeiter!C49&lt;&gt;"",Mitarbeiter!C49,"")</f>
        <v/>
      </c>
      <c r="D49" s="1" t="str">
        <f>IF(Mitarbeiter!L49&lt;&gt;"",Mitarbeiter!L49,"")</f>
        <v/>
      </c>
      <c r="E49" s="1" t="str">
        <f>IF(Mitarbeiter!N49&lt;&gt;"",Mitarbeiter!N49,"")</f>
        <v/>
      </c>
      <c r="NH49" s="1">
        <f t="shared" si="13"/>
        <v>0</v>
      </c>
      <c r="NI49" s="1">
        <f t="shared" si="14"/>
        <v>0</v>
      </c>
      <c r="NJ49" s="1">
        <f t="shared" si="15"/>
        <v>0</v>
      </c>
    </row>
    <row r="50" spans="1:374" x14ac:dyDescent="0.25">
      <c r="A50" s="3">
        <f>Mitarbeiter!A50</f>
        <v>47</v>
      </c>
      <c r="B50" s="1" t="str">
        <f>IF(Mitarbeiter!B50&lt;&gt;"",Mitarbeiter!B50,"")</f>
        <v/>
      </c>
      <c r="C50" s="1" t="str">
        <f>IF(Mitarbeiter!C50&lt;&gt;"",Mitarbeiter!C50,"")</f>
        <v/>
      </c>
      <c r="D50" s="1" t="str">
        <f>IF(Mitarbeiter!L50&lt;&gt;"",Mitarbeiter!L50,"")</f>
        <v/>
      </c>
      <c r="E50" s="1" t="str">
        <f>IF(Mitarbeiter!N50&lt;&gt;"",Mitarbeiter!N50,"")</f>
        <v/>
      </c>
      <c r="NH50" s="1">
        <f t="shared" si="13"/>
        <v>0</v>
      </c>
      <c r="NI50" s="1">
        <f t="shared" si="14"/>
        <v>0</v>
      </c>
      <c r="NJ50" s="1">
        <f t="shared" si="15"/>
        <v>0</v>
      </c>
    </row>
    <row r="51" spans="1:374" x14ac:dyDescent="0.25">
      <c r="A51" s="3">
        <f>Mitarbeiter!A51</f>
        <v>48</v>
      </c>
      <c r="B51" s="1" t="str">
        <f>IF(Mitarbeiter!B51&lt;&gt;"",Mitarbeiter!B51,"")</f>
        <v/>
      </c>
      <c r="C51" s="1" t="str">
        <f>IF(Mitarbeiter!C51&lt;&gt;"",Mitarbeiter!C51,"")</f>
        <v/>
      </c>
      <c r="D51" s="1" t="str">
        <f>IF(Mitarbeiter!L51&lt;&gt;"",Mitarbeiter!L51,"")</f>
        <v/>
      </c>
      <c r="E51" s="1" t="str">
        <f>IF(Mitarbeiter!N51&lt;&gt;"",Mitarbeiter!N51,"")</f>
        <v/>
      </c>
      <c r="NH51" s="1">
        <f t="shared" si="13"/>
        <v>0</v>
      </c>
      <c r="NI51" s="1">
        <f t="shared" si="14"/>
        <v>0</v>
      </c>
      <c r="NJ51" s="1">
        <f t="shared" si="15"/>
        <v>0</v>
      </c>
    </row>
    <row r="52" spans="1:374" x14ac:dyDescent="0.25">
      <c r="A52" s="3">
        <f>Mitarbeiter!A52</f>
        <v>49</v>
      </c>
      <c r="B52" s="1" t="str">
        <f>IF(Mitarbeiter!B52&lt;&gt;"",Mitarbeiter!B52,"")</f>
        <v/>
      </c>
      <c r="C52" s="1" t="str">
        <f>IF(Mitarbeiter!C52&lt;&gt;"",Mitarbeiter!C52,"")</f>
        <v/>
      </c>
      <c r="D52" s="1" t="str">
        <f>IF(Mitarbeiter!L52&lt;&gt;"",Mitarbeiter!L52,"")</f>
        <v/>
      </c>
      <c r="E52" s="1" t="str">
        <f>IF(Mitarbeiter!N52&lt;&gt;"",Mitarbeiter!N52,"")</f>
        <v/>
      </c>
      <c r="NH52" s="1">
        <f t="shared" si="13"/>
        <v>0</v>
      </c>
      <c r="NI52" s="1">
        <f t="shared" si="14"/>
        <v>0</v>
      </c>
      <c r="NJ52" s="1">
        <f t="shared" si="15"/>
        <v>0</v>
      </c>
    </row>
    <row r="53" spans="1:374" x14ac:dyDescent="0.25">
      <c r="A53" s="3">
        <f>Mitarbeiter!A53</f>
        <v>50</v>
      </c>
      <c r="B53" s="1" t="str">
        <f>IF(Mitarbeiter!B53&lt;&gt;"",Mitarbeiter!B53,"")</f>
        <v/>
      </c>
      <c r="C53" s="1" t="str">
        <f>IF(Mitarbeiter!C53&lt;&gt;"",Mitarbeiter!C53,"")</f>
        <v/>
      </c>
      <c r="D53" s="1" t="str">
        <f>IF(Mitarbeiter!L53&lt;&gt;"",Mitarbeiter!L53,"")</f>
        <v/>
      </c>
      <c r="E53" s="1" t="str">
        <f>IF(Mitarbeiter!N53&lt;&gt;"",Mitarbeiter!N53,"")</f>
        <v/>
      </c>
      <c r="NH53" s="1">
        <f t="shared" si="13"/>
        <v>0</v>
      </c>
      <c r="NI53" s="1">
        <f t="shared" si="14"/>
        <v>0</v>
      </c>
      <c r="NJ53" s="1">
        <f t="shared" si="15"/>
        <v>0</v>
      </c>
    </row>
    <row r="54" spans="1:374" x14ac:dyDescent="0.25">
      <c r="A54" s="3">
        <f>Mitarbeiter!A54</f>
        <v>51</v>
      </c>
      <c r="B54" s="1" t="str">
        <f>IF(Mitarbeiter!B54&lt;&gt;"",Mitarbeiter!B54,"")</f>
        <v/>
      </c>
      <c r="C54" s="1" t="str">
        <f>IF(Mitarbeiter!C54&lt;&gt;"",Mitarbeiter!C54,"")</f>
        <v/>
      </c>
      <c r="D54" s="1" t="str">
        <f>IF(Mitarbeiter!L54&lt;&gt;"",Mitarbeiter!L54,"")</f>
        <v/>
      </c>
      <c r="E54" s="1" t="str">
        <f>IF(Mitarbeiter!N54&lt;&gt;"",Mitarbeiter!N54,"")</f>
        <v/>
      </c>
      <c r="NH54" s="1">
        <f t="shared" si="13"/>
        <v>0</v>
      </c>
      <c r="NI54" s="1">
        <f t="shared" si="14"/>
        <v>0</v>
      </c>
      <c r="NJ54" s="1">
        <f t="shared" si="15"/>
        <v>0</v>
      </c>
    </row>
    <row r="55" spans="1:374" x14ac:dyDescent="0.25">
      <c r="A55" s="3">
        <f>Mitarbeiter!A55</f>
        <v>52</v>
      </c>
      <c r="B55" s="1" t="str">
        <f>IF(Mitarbeiter!B55&lt;&gt;"",Mitarbeiter!B55,"")</f>
        <v/>
      </c>
      <c r="C55" s="1" t="str">
        <f>IF(Mitarbeiter!C55&lt;&gt;"",Mitarbeiter!C55,"")</f>
        <v/>
      </c>
      <c r="D55" s="1" t="str">
        <f>IF(Mitarbeiter!L55&lt;&gt;"",Mitarbeiter!L55,"")</f>
        <v/>
      </c>
      <c r="E55" s="1" t="str">
        <f>IF(Mitarbeiter!N55&lt;&gt;"",Mitarbeiter!N55,"")</f>
        <v/>
      </c>
      <c r="NH55" s="1">
        <f t="shared" si="13"/>
        <v>0</v>
      </c>
      <c r="NI55" s="1">
        <f t="shared" si="14"/>
        <v>0</v>
      </c>
      <c r="NJ55" s="1">
        <f t="shared" si="15"/>
        <v>0</v>
      </c>
    </row>
    <row r="56" spans="1:374" x14ac:dyDescent="0.25">
      <c r="A56" s="3">
        <f>Mitarbeiter!A56</f>
        <v>53</v>
      </c>
      <c r="B56" s="1" t="str">
        <f>IF(Mitarbeiter!B56&lt;&gt;"",Mitarbeiter!B56,"")</f>
        <v/>
      </c>
      <c r="C56" s="1" t="str">
        <f>IF(Mitarbeiter!C56&lt;&gt;"",Mitarbeiter!C56,"")</f>
        <v/>
      </c>
      <c r="D56" s="1" t="str">
        <f>IF(Mitarbeiter!L56&lt;&gt;"",Mitarbeiter!L56,"")</f>
        <v/>
      </c>
      <c r="E56" s="1" t="str">
        <f>IF(Mitarbeiter!N56&lt;&gt;"",Mitarbeiter!N56,"")</f>
        <v/>
      </c>
      <c r="NH56" s="1">
        <f t="shared" si="13"/>
        <v>0</v>
      </c>
      <c r="NI56" s="1">
        <f t="shared" si="14"/>
        <v>0</v>
      </c>
      <c r="NJ56" s="1">
        <f t="shared" si="15"/>
        <v>0</v>
      </c>
    </row>
    <row r="57" spans="1:374" x14ac:dyDescent="0.25">
      <c r="A57" s="3">
        <f>Mitarbeiter!A57</f>
        <v>54</v>
      </c>
      <c r="B57" s="1" t="str">
        <f>IF(Mitarbeiter!B57&lt;&gt;"",Mitarbeiter!B57,"")</f>
        <v/>
      </c>
      <c r="C57" s="1" t="str">
        <f>IF(Mitarbeiter!C57&lt;&gt;"",Mitarbeiter!C57,"")</f>
        <v/>
      </c>
      <c r="D57" s="1" t="str">
        <f>IF(Mitarbeiter!L57&lt;&gt;"",Mitarbeiter!L57,"")</f>
        <v/>
      </c>
      <c r="E57" s="1" t="str">
        <f>IF(Mitarbeiter!N57&lt;&gt;"",Mitarbeiter!N57,"")</f>
        <v/>
      </c>
      <c r="NH57" s="1">
        <f t="shared" si="13"/>
        <v>0</v>
      </c>
      <c r="NI57" s="1">
        <f t="shared" si="14"/>
        <v>0</v>
      </c>
      <c r="NJ57" s="1">
        <f t="shared" si="15"/>
        <v>0</v>
      </c>
    </row>
    <row r="58" spans="1:374" x14ac:dyDescent="0.25">
      <c r="A58" s="3">
        <f>Mitarbeiter!A58</f>
        <v>55</v>
      </c>
      <c r="B58" s="1" t="str">
        <f>IF(Mitarbeiter!B58&lt;&gt;"",Mitarbeiter!B58,"")</f>
        <v/>
      </c>
      <c r="C58" s="1" t="str">
        <f>IF(Mitarbeiter!C58&lt;&gt;"",Mitarbeiter!C58,"")</f>
        <v/>
      </c>
      <c r="D58" s="1" t="str">
        <f>IF(Mitarbeiter!L58&lt;&gt;"",Mitarbeiter!L58,"")</f>
        <v/>
      </c>
      <c r="E58" s="1" t="str">
        <f>IF(Mitarbeiter!N58&lt;&gt;"",Mitarbeiter!N58,"")</f>
        <v/>
      </c>
      <c r="NH58" s="1">
        <f t="shared" si="13"/>
        <v>0</v>
      </c>
      <c r="NI58" s="1">
        <f t="shared" si="14"/>
        <v>0</v>
      </c>
      <c r="NJ58" s="1">
        <f t="shared" si="15"/>
        <v>0</v>
      </c>
    </row>
    <row r="59" spans="1:374" x14ac:dyDescent="0.25">
      <c r="A59" s="3">
        <f>Mitarbeiter!A59</f>
        <v>56</v>
      </c>
      <c r="B59" s="1" t="str">
        <f>IF(Mitarbeiter!B59&lt;&gt;"",Mitarbeiter!B59,"")</f>
        <v/>
      </c>
      <c r="C59" s="1" t="str">
        <f>IF(Mitarbeiter!C59&lt;&gt;"",Mitarbeiter!C59,"")</f>
        <v/>
      </c>
      <c r="D59" s="1" t="str">
        <f>IF(Mitarbeiter!L59&lt;&gt;"",Mitarbeiter!L59,"")</f>
        <v/>
      </c>
      <c r="E59" s="1" t="str">
        <f>IF(Mitarbeiter!N59&lt;&gt;"",Mitarbeiter!N59,"")</f>
        <v/>
      </c>
      <c r="NH59" s="1">
        <f t="shared" si="13"/>
        <v>0</v>
      </c>
      <c r="NI59" s="1">
        <f t="shared" si="14"/>
        <v>0</v>
      </c>
      <c r="NJ59" s="1">
        <f t="shared" si="15"/>
        <v>0</v>
      </c>
    </row>
    <row r="60" spans="1:374" x14ac:dyDescent="0.25">
      <c r="A60" s="3">
        <f>Mitarbeiter!A60</f>
        <v>57</v>
      </c>
      <c r="B60" s="1" t="str">
        <f>IF(Mitarbeiter!B60&lt;&gt;"",Mitarbeiter!B60,"")</f>
        <v/>
      </c>
      <c r="C60" s="1" t="str">
        <f>IF(Mitarbeiter!C60&lt;&gt;"",Mitarbeiter!C60,"")</f>
        <v/>
      </c>
      <c r="D60" s="1" t="str">
        <f>IF(Mitarbeiter!L60&lt;&gt;"",Mitarbeiter!L60,"")</f>
        <v/>
      </c>
      <c r="E60" s="1" t="str">
        <f>IF(Mitarbeiter!N60&lt;&gt;"",Mitarbeiter!N60,"")</f>
        <v/>
      </c>
      <c r="NH60" s="1">
        <f t="shared" si="13"/>
        <v>0</v>
      </c>
      <c r="NI60" s="1">
        <f t="shared" si="14"/>
        <v>0</v>
      </c>
      <c r="NJ60" s="1">
        <f t="shared" si="15"/>
        <v>0</v>
      </c>
    </row>
    <row r="61" spans="1:374" x14ac:dyDescent="0.25">
      <c r="A61" s="3">
        <f>Mitarbeiter!A61</f>
        <v>58</v>
      </c>
      <c r="B61" s="1" t="str">
        <f>IF(Mitarbeiter!B61&lt;&gt;"",Mitarbeiter!B61,"")</f>
        <v/>
      </c>
      <c r="C61" s="1" t="str">
        <f>IF(Mitarbeiter!C61&lt;&gt;"",Mitarbeiter!C61,"")</f>
        <v/>
      </c>
      <c r="D61" s="1" t="str">
        <f>IF(Mitarbeiter!L61&lt;&gt;"",Mitarbeiter!L61,"")</f>
        <v/>
      </c>
      <c r="E61" s="1" t="str">
        <f>IF(Mitarbeiter!N61&lt;&gt;"",Mitarbeiter!N61,"")</f>
        <v/>
      </c>
      <c r="NH61" s="1">
        <f t="shared" si="13"/>
        <v>0</v>
      </c>
      <c r="NI61" s="1">
        <f t="shared" si="14"/>
        <v>0</v>
      </c>
      <c r="NJ61" s="1">
        <f t="shared" si="15"/>
        <v>0</v>
      </c>
    </row>
    <row r="62" spans="1:374" x14ac:dyDescent="0.25">
      <c r="A62" s="3">
        <f>Mitarbeiter!A62</f>
        <v>59</v>
      </c>
      <c r="B62" s="1" t="str">
        <f>IF(Mitarbeiter!B62&lt;&gt;"",Mitarbeiter!B62,"")</f>
        <v/>
      </c>
      <c r="C62" s="1" t="str">
        <f>IF(Mitarbeiter!C62&lt;&gt;"",Mitarbeiter!C62,"")</f>
        <v/>
      </c>
      <c r="D62" s="1" t="str">
        <f>IF(Mitarbeiter!L62&lt;&gt;"",Mitarbeiter!L62,"")</f>
        <v/>
      </c>
      <c r="E62" s="1" t="str">
        <f>IF(Mitarbeiter!N62&lt;&gt;"",Mitarbeiter!N62,"")</f>
        <v/>
      </c>
      <c r="NH62" s="1">
        <f t="shared" si="13"/>
        <v>0</v>
      </c>
      <c r="NI62" s="1">
        <f t="shared" si="14"/>
        <v>0</v>
      </c>
      <c r="NJ62" s="1">
        <f t="shared" si="15"/>
        <v>0</v>
      </c>
    </row>
    <row r="63" spans="1:374" x14ac:dyDescent="0.25">
      <c r="A63" s="3">
        <f>Mitarbeiter!A63</f>
        <v>60</v>
      </c>
      <c r="B63" s="1" t="str">
        <f>IF(Mitarbeiter!B63&lt;&gt;"",Mitarbeiter!B63,"")</f>
        <v/>
      </c>
      <c r="C63" s="1" t="str">
        <f>IF(Mitarbeiter!C63&lt;&gt;"",Mitarbeiter!C63,"")</f>
        <v/>
      </c>
      <c r="D63" s="1" t="str">
        <f>IF(Mitarbeiter!L63&lt;&gt;"",Mitarbeiter!L63,"")</f>
        <v/>
      </c>
      <c r="E63" s="1" t="str">
        <f>IF(Mitarbeiter!N63&lt;&gt;"",Mitarbeiter!N63,"")</f>
        <v/>
      </c>
      <c r="NH63" s="1">
        <f t="shared" si="13"/>
        <v>0</v>
      </c>
      <c r="NI63" s="1">
        <f t="shared" si="14"/>
        <v>0</v>
      </c>
      <c r="NJ63" s="1">
        <f t="shared" si="15"/>
        <v>0</v>
      </c>
    </row>
    <row r="64" spans="1:374" x14ac:dyDescent="0.25">
      <c r="A64" s="3">
        <f>Mitarbeiter!A64</f>
        <v>61</v>
      </c>
      <c r="B64" s="1" t="str">
        <f>IF(Mitarbeiter!B64&lt;&gt;"",Mitarbeiter!B64,"")</f>
        <v/>
      </c>
      <c r="C64" s="1" t="str">
        <f>IF(Mitarbeiter!C64&lt;&gt;"",Mitarbeiter!C64,"")</f>
        <v/>
      </c>
      <c r="D64" s="1" t="str">
        <f>IF(Mitarbeiter!L64&lt;&gt;"",Mitarbeiter!L64,"")</f>
        <v/>
      </c>
      <c r="E64" s="1" t="str">
        <f>IF(Mitarbeiter!N64&lt;&gt;"",Mitarbeiter!N64,"")</f>
        <v/>
      </c>
      <c r="NH64" s="1">
        <f t="shared" si="13"/>
        <v>0</v>
      </c>
      <c r="NI64" s="1">
        <f t="shared" si="14"/>
        <v>0</v>
      </c>
      <c r="NJ64" s="1">
        <f t="shared" si="15"/>
        <v>0</v>
      </c>
    </row>
    <row r="65" spans="1:374" x14ac:dyDescent="0.25">
      <c r="A65" s="3">
        <f>Mitarbeiter!A65</f>
        <v>62</v>
      </c>
      <c r="B65" s="1" t="str">
        <f>IF(Mitarbeiter!B65&lt;&gt;"",Mitarbeiter!B65,"")</f>
        <v/>
      </c>
      <c r="C65" s="1" t="str">
        <f>IF(Mitarbeiter!C65&lt;&gt;"",Mitarbeiter!C65,"")</f>
        <v/>
      </c>
      <c r="D65" s="1" t="str">
        <f>IF(Mitarbeiter!L65&lt;&gt;"",Mitarbeiter!L65,"")</f>
        <v/>
      </c>
      <c r="E65" s="1" t="str">
        <f>IF(Mitarbeiter!N65&lt;&gt;"",Mitarbeiter!N65,"")</f>
        <v/>
      </c>
      <c r="NH65" s="1">
        <f t="shared" si="13"/>
        <v>0</v>
      </c>
      <c r="NI65" s="1">
        <f t="shared" si="14"/>
        <v>0</v>
      </c>
      <c r="NJ65" s="1">
        <f t="shared" si="15"/>
        <v>0</v>
      </c>
    </row>
    <row r="66" spans="1:374" x14ac:dyDescent="0.25">
      <c r="A66" s="3">
        <f>Mitarbeiter!A66</f>
        <v>63</v>
      </c>
      <c r="B66" s="1" t="str">
        <f>IF(Mitarbeiter!B66&lt;&gt;"",Mitarbeiter!B66,"")</f>
        <v/>
      </c>
      <c r="C66" s="1" t="str">
        <f>IF(Mitarbeiter!C66&lt;&gt;"",Mitarbeiter!C66,"")</f>
        <v/>
      </c>
      <c r="D66" s="1" t="str">
        <f>IF(Mitarbeiter!L66&lt;&gt;"",Mitarbeiter!L66,"")</f>
        <v/>
      </c>
      <c r="E66" s="1" t="str">
        <f>IF(Mitarbeiter!N66&lt;&gt;"",Mitarbeiter!N66,"")</f>
        <v/>
      </c>
      <c r="NH66" s="1">
        <f t="shared" si="13"/>
        <v>0</v>
      </c>
      <c r="NI66" s="1">
        <f t="shared" si="14"/>
        <v>0</v>
      </c>
      <c r="NJ66" s="1">
        <f t="shared" si="15"/>
        <v>0</v>
      </c>
    </row>
    <row r="67" spans="1:374" x14ac:dyDescent="0.25">
      <c r="A67" s="3">
        <f>Mitarbeiter!A67</f>
        <v>64</v>
      </c>
      <c r="B67" s="1" t="str">
        <f>IF(Mitarbeiter!B67&lt;&gt;"",Mitarbeiter!B67,"")</f>
        <v/>
      </c>
      <c r="C67" s="1" t="str">
        <f>IF(Mitarbeiter!C67&lt;&gt;"",Mitarbeiter!C67,"")</f>
        <v/>
      </c>
      <c r="D67" s="1" t="str">
        <f>IF(Mitarbeiter!L67&lt;&gt;"",Mitarbeiter!L67,"")</f>
        <v/>
      </c>
      <c r="E67" s="1" t="str">
        <f>IF(Mitarbeiter!N67&lt;&gt;"",Mitarbeiter!N67,"")</f>
        <v/>
      </c>
      <c r="NH67" s="1">
        <f t="shared" si="13"/>
        <v>0</v>
      </c>
      <c r="NI67" s="1">
        <f t="shared" si="14"/>
        <v>0</v>
      </c>
      <c r="NJ67" s="1">
        <f t="shared" si="15"/>
        <v>0</v>
      </c>
    </row>
    <row r="68" spans="1:374" x14ac:dyDescent="0.25">
      <c r="A68" s="3">
        <f>Mitarbeiter!A68</f>
        <v>65</v>
      </c>
      <c r="B68" s="1" t="str">
        <f>IF(Mitarbeiter!B68&lt;&gt;"",Mitarbeiter!B68,"")</f>
        <v/>
      </c>
      <c r="C68" s="1" t="str">
        <f>IF(Mitarbeiter!C68&lt;&gt;"",Mitarbeiter!C68,"")</f>
        <v/>
      </c>
      <c r="D68" s="1" t="str">
        <f>IF(Mitarbeiter!L68&lt;&gt;"",Mitarbeiter!L68,"")</f>
        <v/>
      </c>
      <c r="E68" s="1" t="str">
        <f>IF(Mitarbeiter!N68&lt;&gt;"",Mitarbeiter!N68,"")</f>
        <v/>
      </c>
      <c r="NH68" s="1">
        <f t="shared" si="13"/>
        <v>0</v>
      </c>
      <c r="NI68" s="1">
        <f t="shared" si="14"/>
        <v>0</v>
      </c>
      <c r="NJ68" s="1">
        <f t="shared" si="15"/>
        <v>0</v>
      </c>
    </row>
    <row r="69" spans="1:374" x14ac:dyDescent="0.25">
      <c r="A69" s="3">
        <f>Mitarbeiter!A69</f>
        <v>66</v>
      </c>
      <c r="B69" s="1" t="str">
        <f>IF(Mitarbeiter!B69&lt;&gt;"",Mitarbeiter!B69,"")</f>
        <v/>
      </c>
      <c r="C69" s="1" t="str">
        <f>IF(Mitarbeiter!C69&lt;&gt;"",Mitarbeiter!C69,"")</f>
        <v/>
      </c>
      <c r="D69" s="1" t="str">
        <f>IF(Mitarbeiter!L69&lt;&gt;"",Mitarbeiter!L69,"")</f>
        <v/>
      </c>
      <c r="E69" s="1" t="str">
        <f>IF(Mitarbeiter!N69&lt;&gt;"",Mitarbeiter!N69,"")</f>
        <v/>
      </c>
      <c r="NH69" s="1">
        <f t="shared" ref="NH69:NH103" si="16">SUMPRODUCT((EXACT($F69:$NG69,"U")*1))+((SUMPRODUCT((EXACT($F69:$NG69,"u")*1)))/2)</f>
        <v>0</v>
      </c>
      <c r="NI69" s="1">
        <f t="shared" ref="NI69:NI103" si="17">SUMPRODUCT((EXACT($F69:$NG69,"K")*1))+((SUMPRODUCT((EXACT($F69:$NG69,"k")*1)))/2)</f>
        <v>0</v>
      </c>
      <c r="NJ69" s="1">
        <f t="shared" ref="NJ69:NJ103" si="18">SUMPRODUCT((EXACT($F69:$NG69,"S")*1))+((SUMPRODUCT((EXACT($F69:$NG69,"s")*1)))/2)</f>
        <v>0</v>
      </c>
    </row>
    <row r="70" spans="1:374" x14ac:dyDescent="0.25">
      <c r="A70" s="3">
        <f>Mitarbeiter!A70</f>
        <v>67</v>
      </c>
      <c r="B70" s="1" t="str">
        <f>IF(Mitarbeiter!B70&lt;&gt;"",Mitarbeiter!B70,"")</f>
        <v/>
      </c>
      <c r="C70" s="1" t="str">
        <f>IF(Mitarbeiter!C70&lt;&gt;"",Mitarbeiter!C70,"")</f>
        <v/>
      </c>
      <c r="D70" s="1" t="str">
        <f>IF(Mitarbeiter!L70&lt;&gt;"",Mitarbeiter!L70,"")</f>
        <v/>
      </c>
      <c r="E70" s="1" t="str">
        <f>IF(Mitarbeiter!N70&lt;&gt;"",Mitarbeiter!N70,"")</f>
        <v/>
      </c>
      <c r="NH70" s="1">
        <f t="shared" si="16"/>
        <v>0</v>
      </c>
      <c r="NI70" s="1">
        <f t="shared" si="17"/>
        <v>0</v>
      </c>
      <c r="NJ70" s="1">
        <f t="shared" si="18"/>
        <v>0</v>
      </c>
    </row>
    <row r="71" spans="1:374" x14ac:dyDescent="0.25">
      <c r="A71" s="3">
        <f>Mitarbeiter!A71</f>
        <v>68</v>
      </c>
      <c r="B71" s="1" t="str">
        <f>IF(Mitarbeiter!B71&lt;&gt;"",Mitarbeiter!B71,"")</f>
        <v/>
      </c>
      <c r="C71" s="1" t="str">
        <f>IF(Mitarbeiter!C71&lt;&gt;"",Mitarbeiter!C71,"")</f>
        <v/>
      </c>
      <c r="D71" s="1" t="str">
        <f>IF(Mitarbeiter!L71&lt;&gt;"",Mitarbeiter!L71,"")</f>
        <v/>
      </c>
      <c r="E71" s="1" t="str">
        <f>IF(Mitarbeiter!N71&lt;&gt;"",Mitarbeiter!N71,"")</f>
        <v/>
      </c>
      <c r="NH71" s="1">
        <f t="shared" si="16"/>
        <v>0</v>
      </c>
      <c r="NI71" s="1">
        <f t="shared" si="17"/>
        <v>0</v>
      </c>
      <c r="NJ71" s="1">
        <f t="shared" si="18"/>
        <v>0</v>
      </c>
    </row>
    <row r="72" spans="1:374" x14ac:dyDescent="0.25">
      <c r="A72" s="3">
        <f>Mitarbeiter!A72</f>
        <v>69</v>
      </c>
      <c r="B72" s="1" t="str">
        <f>IF(Mitarbeiter!B72&lt;&gt;"",Mitarbeiter!B72,"")</f>
        <v/>
      </c>
      <c r="C72" s="1" t="str">
        <f>IF(Mitarbeiter!C72&lt;&gt;"",Mitarbeiter!C72,"")</f>
        <v/>
      </c>
      <c r="D72" s="1" t="str">
        <f>IF(Mitarbeiter!L72&lt;&gt;"",Mitarbeiter!L72,"")</f>
        <v/>
      </c>
      <c r="E72" s="1" t="str">
        <f>IF(Mitarbeiter!N72&lt;&gt;"",Mitarbeiter!N72,"")</f>
        <v/>
      </c>
      <c r="NH72" s="1">
        <f t="shared" si="16"/>
        <v>0</v>
      </c>
      <c r="NI72" s="1">
        <f t="shared" si="17"/>
        <v>0</v>
      </c>
      <c r="NJ72" s="1">
        <f t="shared" si="18"/>
        <v>0</v>
      </c>
    </row>
    <row r="73" spans="1:374" x14ac:dyDescent="0.25">
      <c r="A73" s="3">
        <f>Mitarbeiter!A73</f>
        <v>70</v>
      </c>
      <c r="B73" s="1" t="str">
        <f>IF(Mitarbeiter!B73&lt;&gt;"",Mitarbeiter!B73,"")</f>
        <v/>
      </c>
      <c r="C73" s="1" t="str">
        <f>IF(Mitarbeiter!C73&lt;&gt;"",Mitarbeiter!C73,"")</f>
        <v/>
      </c>
      <c r="D73" s="1" t="str">
        <f>IF(Mitarbeiter!L73&lt;&gt;"",Mitarbeiter!L73,"")</f>
        <v/>
      </c>
      <c r="E73" s="1" t="str">
        <f>IF(Mitarbeiter!N73&lt;&gt;"",Mitarbeiter!N73,"")</f>
        <v/>
      </c>
      <c r="NH73" s="1">
        <f t="shared" si="16"/>
        <v>0</v>
      </c>
      <c r="NI73" s="1">
        <f t="shared" si="17"/>
        <v>0</v>
      </c>
      <c r="NJ73" s="1">
        <f t="shared" si="18"/>
        <v>0</v>
      </c>
    </row>
    <row r="74" spans="1:374" x14ac:dyDescent="0.25">
      <c r="A74" s="3">
        <f>Mitarbeiter!A74</f>
        <v>71</v>
      </c>
      <c r="B74" s="1" t="str">
        <f>IF(Mitarbeiter!B74&lt;&gt;"",Mitarbeiter!B74,"")</f>
        <v/>
      </c>
      <c r="C74" s="1" t="str">
        <f>IF(Mitarbeiter!C74&lt;&gt;"",Mitarbeiter!C74,"")</f>
        <v/>
      </c>
      <c r="D74" s="1" t="str">
        <f>IF(Mitarbeiter!L74&lt;&gt;"",Mitarbeiter!L74,"")</f>
        <v/>
      </c>
      <c r="E74" s="1" t="str">
        <f>IF(Mitarbeiter!N74&lt;&gt;"",Mitarbeiter!N74,"")</f>
        <v/>
      </c>
      <c r="NH74" s="1">
        <f t="shared" si="16"/>
        <v>0</v>
      </c>
      <c r="NI74" s="1">
        <f t="shared" si="17"/>
        <v>0</v>
      </c>
      <c r="NJ74" s="1">
        <f t="shared" si="18"/>
        <v>0</v>
      </c>
    </row>
    <row r="75" spans="1:374" x14ac:dyDescent="0.25">
      <c r="A75" s="3">
        <f>Mitarbeiter!A75</f>
        <v>72</v>
      </c>
      <c r="B75" s="1" t="str">
        <f>IF(Mitarbeiter!B75&lt;&gt;"",Mitarbeiter!B75,"")</f>
        <v/>
      </c>
      <c r="C75" s="1" t="str">
        <f>IF(Mitarbeiter!C75&lt;&gt;"",Mitarbeiter!C75,"")</f>
        <v/>
      </c>
      <c r="D75" s="1" t="str">
        <f>IF(Mitarbeiter!L75&lt;&gt;"",Mitarbeiter!L75,"")</f>
        <v/>
      </c>
      <c r="E75" s="1" t="str">
        <f>IF(Mitarbeiter!N75&lt;&gt;"",Mitarbeiter!N75,"")</f>
        <v/>
      </c>
      <c r="NH75" s="1">
        <f t="shared" si="16"/>
        <v>0</v>
      </c>
      <c r="NI75" s="1">
        <f t="shared" si="17"/>
        <v>0</v>
      </c>
      <c r="NJ75" s="1">
        <f t="shared" si="18"/>
        <v>0</v>
      </c>
    </row>
    <row r="76" spans="1:374" x14ac:dyDescent="0.25">
      <c r="A76" s="3">
        <f>Mitarbeiter!A76</f>
        <v>73</v>
      </c>
      <c r="B76" s="1" t="str">
        <f>IF(Mitarbeiter!B76&lt;&gt;"",Mitarbeiter!B76,"")</f>
        <v/>
      </c>
      <c r="C76" s="1" t="str">
        <f>IF(Mitarbeiter!C76&lt;&gt;"",Mitarbeiter!C76,"")</f>
        <v/>
      </c>
      <c r="D76" s="1" t="str">
        <f>IF(Mitarbeiter!L76&lt;&gt;"",Mitarbeiter!L76,"")</f>
        <v/>
      </c>
      <c r="E76" s="1" t="str">
        <f>IF(Mitarbeiter!N76&lt;&gt;"",Mitarbeiter!N76,"")</f>
        <v/>
      </c>
      <c r="NH76" s="1">
        <f t="shared" si="16"/>
        <v>0</v>
      </c>
      <c r="NI76" s="1">
        <f t="shared" si="17"/>
        <v>0</v>
      </c>
      <c r="NJ76" s="1">
        <f t="shared" si="18"/>
        <v>0</v>
      </c>
    </row>
    <row r="77" spans="1:374" x14ac:dyDescent="0.25">
      <c r="A77" s="3">
        <f>Mitarbeiter!A77</f>
        <v>74</v>
      </c>
      <c r="B77" s="1" t="str">
        <f>IF(Mitarbeiter!B77&lt;&gt;"",Mitarbeiter!B77,"")</f>
        <v/>
      </c>
      <c r="C77" s="1" t="str">
        <f>IF(Mitarbeiter!C77&lt;&gt;"",Mitarbeiter!C77,"")</f>
        <v/>
      </c>
      <c r="D77" s="1" t="str">
        <f>IF(Mitarbeiter!L77&lt;&gt;"",Mitarbeiter!L77,"")</f>
        <v/>
      </c>
      <c r="E77" s="1" t="str">
        <f>IF(Mitarbeiter!N77&lt;&gt;"",Mitarbeiter!N77,"")</f>
        <v/>
      </c>
      <c r="NH77" s="1">
        <f t="shared" si="16"/>
        <v>0</v>
      </c>
      <c r="NI77" s="1">
        <f t="shared" si="17"/>
        <v>0</v>
      </c>
      <c r="NJ77" s="1">
        <f t="shared" si="18"/>
        <v>0</v>
      </c>
    </row>
    <row r="78" spans="1:374" x14ac:dyDescent="0.25">
      <c r="A78" s="3">
        <f>Mitarbeiter!A78</f>
        <v>75</v>
      </c>
      <c r="B78" s="1" t="str">
        <f>IF(Mitarbeiter!B78&lt;&gt;"",Mitarbeiter!B78,"")</f>
        <v/>
      </c>
      <c r="C78" s="1" t="str">
        <f>IF(Mitarbeiter!C78&lt;&gt;"",Mitarbeiter!C78,"")</f>
        <v/>
      </c>
      <c r="D78" s="1" t="str">
        <f>IF(Mitarbeiter!L78&lt;&gt;"",Mitarbeiter!L78,"")</f>
        <v/>
      </c>
      <c r="E78" s="1" t="str">
        <f>IF(Mitarbeiter!N78&lt;&gt;"",Mitarbeiter!N78,"")</f>
        <v/>
      </c>
      <c r="NH78" s="1">
        <f t="shared" si="16"/>
        <v>0</v>
      </c>
      <c r="NI78" s="1">
        <f t="shared" si="17"/>
        <v>0</v>
      </c>
      <c r="NJ78" s="1">
        <f t="shared" si="18"/>
        <v>0</v>
      </c>
    </row>
    <row r="79" spans="1:374" x14ac:dyDescent="0.25">
      <c r="A79" s="3">
        <f>Mitarbeiter!A79</f>
        <v>76</v>
      </c>
      <c r="B79" s="1" t="str">
        <f>IF(Mitarbeiter!B79&lt;&gt;"",Mitarbeiter!B79,"")</f>
        <v/>
      </c>
      <c r="C79" s="1" t="str">
        <f>IF(Mitarbeiter!C79&lt;&gt;"",Mitarbeiter!C79,"")</f>
        <v/>
      </c>
      <c r="D79" s="1" t="str">
        <f>IF(Mitarbeiter!L79&lt;&gt;"",Mitarbeiter!L79,"")</f>
        <v/>
      </c>
      <c r="E79" s="1" t="str">
        <f>IF(Mitarbeiter!N79&lt;&gt;"",Mitarbeiter!N79,"")</f>
        <v/>
      </c>
      <c r="NH79" s="1">
        <f t="shared" si="16"/>
        <v>0</v>
      </c>
      <c r="NI79" s="1">
        <f t="shared" si="17"/>
        <v>0</v>
      </c>
      <c r="NJ79" s="1">
        <f t="shared" si="18"/>
        <v>0</v>
      </c>
    </row>
    <row r="80" spans="1:374" x14ac:dyDescent="0.25">
      <c r="A80" s="3">
        <f>Mitarbeiter!A80</f>
        <v>77</v>
      </c>
      <c r="B80" s="1" t="str">
        <f>IF(Mitarbeiter!B80&lt;&gt;"",Mitarbeiter!B80,"")</f>
        <v/>
      </c>
      <c r="C80" s="1" t="str">
        <f>IF(Mitarbeiter!C80&lt;&gt;"",Mitarbeiter!C80,"")</f>
        <v/>
      </c>
      <c r="D80" s="1" t="str">
        <f>IF(Mitarbeiter!L80&lt;&gt;"",Mitarbeiter!L80,"")</f>
        <v/>
      </c>
      <c r="E80" s="1" t="str">
        <f>IF(Mitarbeiter!N80&lt;&gt;"",Mitarbeiter!N80,"")</f>
        <v/>
      </c>
      <c r="NH80" s="1">
        <f t="shared" si="16"/>
        <v>0</v>
      </c>
      <c r="NI80" s="1">
        <f t="shared" si="17"/>
        <v>0</v>
      </c>
      <c r="NJ80" s="1">
        <f t="shared" si="18"/>
        <v>0</v>
      </c>
    </row>
    <row r="81" spans="1:374" x14ac:dyDescent="0.25">
      <c r="A81" s="3">
        <f>Mitarbeiter!A81</f>
        <v>78</v>
      </c>
      <c r="B81" s="1" t="str">
        <f>IF(Mitarbeiter!B81&lt;&gt;"",Mitarbeiter!B81,"")</f>
        <v/>
      </c>
      <c r="C81" s="1" t="str">
        <f>IF(Mitarbeiter!C81&lt;&gt;"",Mitarbeiter!C81,"")</f>
        <v/>
      </c>
      <c r="D81" s="1" t="str">
        <f>IF(Mitarbeiter!L81&lt;&gt;"",Mitarbeiter!L81,"")</f>
        <v/>
      </c>
      <c r="E81" s="1" t="str">
        <f>IF(Mitarbeiter!N81&lt;&gt;"",Mitarbeiter!N81,"")</f>
        <v/>
      </c>
      <c r="NH81" s="1">
        <f t="shared" si="16"/>
        <v>0</v>
      </c>
      <c r="NI81" s="1">
        <f t="shared" si="17"/>
        <v>0</v>
      </c>
      <c r="NJ81" s="1">
        <f t="shared" si="18"/>
        <v>0</v>
      </c>
    </row>
    <row r="82" spans="1:374" x14ac:dyDescent="0.25">
      <c r="A82" s="3">
        <f>Mitarbeiter!A82</f>
        <v>79</v>
      </c>
      <c r="B82" s="1" t="str">
        <f>IF(Mitarbeiter!B82&lt;&gt;"",Mitarbeiter!B82,"")</f>
        <v/>
      </c>
      <c r="C82" s="1" t="str">
        <f>IF(Mitarbeiter!C82&lt;&gt;"",Mitarbeiter!C82,"")</f>
        <v/>
      </c>
      <c r="D82" s="1" t="str">
        <f>IF(Mitarbeiter!L82&lt;&gt;"",Mitarbeiter!L82,"")</f>
        <v/>
      </c>
      <c r="E82" s="1" t="str">
        <f>IF(Mitarbeiter!N82&lt;&gt;"",Mitarbeiter!N82,"")</f>
        <v/>
      </c>
      <c r="NH82" s="1">
        <f t="shared" si="16"/>
        <v>0</v>
      </c>
      <c r="NI82" s="1">
        <f t="shared" si="17"/>
        <v>0</v>
      </c>
      <c r="NJ82" s="1">
        <f t="shared" si="18"/>
        <v>0</v>
      </c>
    </row>
    <row r="83" spans="1:374" x14ac:dyDescent="0.25">
      <c r="A83" s="3">
        <f>Mitarbeiter!A83</f>
        <v>80</v>
      </c>
      <c r="B83" s="1" t="str">
        <f>IF(Mitarbeiter!B83&lt;&gt;"",Mitarbeiter!B83,"")</f>
        <v/>
      </c>
      <c r="C83" s="1" t="str">
        <f>IF(Mitarbeiter!C83&lt;&gt;"",Mitarbeiter!C83,"")</f>
        <v/>
      </c>
      <c r="D83" s="1" t="str">
        <f>IF(Mitarbeiter!L83&lt;&gt;"",Mitarbeiter!L83,"")</f>
        <v/>
      </c>
      <c r="E83" s="1" t="str">
        <f>IF(Mitarbeiter!N83&lt;&gt;"",Mitarbeiter!N83,"")</f>
        <v/>
      </c>
      <c r="NH83" s="1">
        <f t="shared" si="16"/>
        <v>0</v>
      </c>
      <c r="NI83" s="1">
        <f t="shared" si="17"/>
        <v>0</v>
      </c>
      <c r="NJ83" s="1">
        <f t="shared" si="18"/>
        <v>0</v>
      </c>
    </row>
    <row r="84" spans="1:374" x14ac:dyDescent="0.25">
      <c r="A84" s="3">
        <f>Mitarbeiter!A84</f>
        <v>81</v>
      </c>
      <c r="B84" s="1" t="str">
        <f>IF(Mitarbeiter!B84&lt;&gt;"",Mitarbeiter!B84,"")</f>
        <v/>
      </c>
      <c r="C84" s="1" t="str">
        <f>IF(Mitarbeiter!C84&lt;&gt;"",Mitarbeiter!C84,"")</f>
        <v/>
      </c>
      <c r="D84" s="1" t="str">
        <f>IF(Mitarbeiter!L84&lt;&gt;"",Mitarbeiter!L84,"")</f>
        <v/>
      </c>
      <c r="E84" s="1" t="str">
        <f>IF(Mitarbeiter!N84&lt;&gt;"",Mitarbeiter!N84,"")</f>
        <v/>
      </c>
      <c r="NH84" s="1">
        <f t="shared" si="16"/>
        <v>0</v>
      </c>
      <c r="NI84" s="1">
        <f t="shared" si="17"/>
        <v>0</v>
      </c>
      <c r="NJ84" s="1">
        <f t="shared" si="18"/>
        <v>0</v>
      </c>
    </row>
    <row r="85" spans="1:374" x14ac:dyDescent="0.25">
      <c r="A85" s="3">
        <f>Mitarbeiter!A85</f>
        <v>82</v>
      </c>
      <c r="B85" s="1" t="str">
        <f>IF(Mitarbeiter!B85&lt;&gt;"",Mitarbeiter!B85,"")</f>
        <v/>
      </c>
      <c r="C85" s="1" t="str">
        <f>IF(Mitarbeiter!C85&lt;&gt;"",Mitarbeiter!C85,"")</f>
        <v/>
      </c>
      <c r="D85" s="1" t="str">
        <f>IF(Mitarbeiter!L85&lt;&gt;"",Mitarbeiter!L85,"")</f>
        <v/>
      </c>
      <c r="E85" s="1" t="str">
        <f>IF(Mitarbeiter!N85&lt;&gt;"",Mitarbeiter!N85,"")</f>
        <v/>
      </c>
      <c r="NH85" s="1">
        <f t="shared" si="16"/>
        <v>0</v>
      </c>
      <c r="NI85" s="1">
        <f t="shared" si="17"/>
        <v>0</v>
      </c>
      <c r="NJ85" s="1">
        <f t="shared" si="18"/>
        <v>0</v>
      </c>
    </row>
    <row r="86" spans="1:374" x14ac:dyDescent="0.25">
      <c r="A86" s="3">
        <f>Mitarbeiter!A86</f>
        <v>83</v>
      </c>
      <c r="B86" s="1" t="str">
        <f>IF(Mitarbeiter!B86&lt;&gt;"",Mitarbeiter!B86,"")</f>
        <v/>
      </c>
      <c r="C86" s="1" t="str">
        <f>IF(Mitarbeiter!C86&lt;&gt;"",Mitarbeiter!C86,"")</f>
        <v/>
      </c>
      <c r="D86" s="1" t="str">
        <f>IF(Mitarbeiter!L86&lt;&gt;"",Mitarbeiter!L86,"")</f>
        <v/>
      </c>
      <c r="E86" s="1" t="str">
        <f>IF(Mitarbeiter!N86&lt;&gt;"",Mitarbeiter!N86,"")</f>
        <v/>
      </c>
      <c r="NH86" s="1">
        <f t="shared" si="16"/>
        <v>0</v>
      </c>
      <c r="NI86" s="1">
        <f t="shared" si="17"/>
        <v>0</v>
      </c>
      <c r="NJ86" s="1">
        <f t="shared" si="18"/>
        <v>0</v>
      </c>
    </row>
    <row r="87" spans="1:374" x14ac:dyDescent="0.25">
      <c r="A87" s="3">
        <f>Mitarbeiter!A87</f>
        <v>84</v>
      </c>
      <c r="B87" s="1" t="str">
        <f>IF(Mitarbeiter!B87&lt;&gt;"",Mitarbeiter!B87,"")</f>
        <v/>
      </c>
      <c r="C87" s="1" t="str">
        <f>IF(Mitarbeiter!C87&lt;&gt;"",Mitarbeiter!C87,"")</f>
        <v/>
      </c>
      <c r="D87" s="1" t="str">
        <f>IF(Mitarbeiter!L87&lt;&gt;"",Mitarbeiter!L87,"")</f>
        <v/>
      </c>
      <c r="E87" s="1" t="str">
        <f>IF(Mitarbeiter!N87&lt;&gt;"",Mitarbeiter!N87,"")</f>
        <v/>
      </c>
      <c r="NH87" s="1">
        <f t="shared" si="16"/>
        <v>0</v>
      </c>
      <c r="NI87" s="1">
        <f t="shared" si="17"/>
        <v>0</v>
      </c>
      <c r="NJ87" s="1">
        <f t="shared" si="18"/>
        <v>0</v>
      </c>
    </row>
    <row r="88" spans="1:374" x14ac:dyDescent="0.25">
      <c r="A88" s="3">
        <f>Mitarbeiter!A88</f>
        <v>85</v>
      </c>
      <c r="B88" s="1" t="str">
        <f>IF(Mitarbeiter!B88&lt;&gt;"",Mitarbeiter!B88,"")</f>
        <v/>
      </c>
      <c r="C88" s="1" t="str">
        <f>IF(Mitarbeiter!C88&lt;&gt;"",Mitarbeiter!C88,"")</f>
        <v/>
      </c>
      <c r="D88" s="1" t="str">
        <f>IF(Mitarbeiter!L88&lt;&gt;"",Mitarbeiter!L88,"")</f>
        <v/>
      </c>
      <c r="E88" s="1" t="str">
        <f>IF(Mitarbeiter!N88&lt;&gt;"",Mitarbeiter!N88,"")</f>
        <v/>
      </c>
      <c r="NH88" s="1">
        <f t="shared" si="16"/>
        <v>0</v>
      </c>
      <c r="NI88" s="1">
        <f t="shared" si="17"/>
        <v>0</v>
      </c>
      <c r="NJ88" s="1">
        <f t="shared" si="18"/>
        <v>0</v>
      </c>
    </row>
    <row r="89" spans="1:374" x14ac:dyDescent="0.25">
      <c r="A89" s="3">
        <f>Mitarbeiter!A89</f>
        <v>86</v>
      </c>
      <c r="B89" s="1" t="str">
        <f>IF(Mitarbeiter!B89&lt;&gt;"",Mitarbeiter!B89,"")</f>
        <v/>
      </c>
      <c r="C89" s="1" t="str">
        <f>IF(Mitarbeiter!C89&lt;&gt;"",Mitarbeiter!C89,"")</f>
        <v/>
      </c>
      <c r="D89" s="1" t="str">
        <f>IF(Mitarbeiter!L89&lt;&gt;"",Mitarbeiter!L89,"")</f>
        <v/>
      </c>
      <c r="E89" s="1" t="str">
        <f>IF(Mitarbeiter!N89&lt;&gt;"",Mitarbeiter!N89,"")</f>
        <v/>
      </c>
      <c r="NH89" s="1">
        <f t="shared" si="16"/>
        <v>0</v>
      </c>
      <c r="NI89" s="1">
        <f t="shared" si="17"/>
        <v>0</v>
      </c>
      <c r="NJ89" s="1">
        <f t="shared" si="18"/>
        <v>0</v>
      </c>
    </row>
    <row r="90" spans="1:374" x14ac:dyDescent="0.25">
      <c r="A90" s="3">
        <f>Mitarbeiter!A90</f>
        <v>87</v>
      </c>
      <c r="B90" s="1" t="str">
        <f>IF(Mitarbeiter!B90&lt;&gt;"",Mitarbeiter!B90,"")</f>
        <v/>
      </c>
      <c r="C90" s="1" t="str">
        <f>IF(Mitarbeiter!C90&lt;&gt;"",Mitarbeiter!C90,"")</f>
        <v/>
      </c>
      <c r="D90" s="1" t="str">
        <f>IF(Mitarbeiter!L90&lt;&gt;"",Mitarbeiter!L90,"")</f>
        <v/>
      </c>
      <c r="E90" s="1" t="str">
        <f>IF(Mitarbeiter!N90&lt;&gt;"",Mitarbeiter!N90,"")</f>
        <v/>
      </c>
      <c r="NH90" s="1">
        <f t="shared" si="16"/>
        <v>0</v>
      </c>
      <c r="NI90" s="1">
        <f t="shared" si="17"/>
        <v>0</v>
      </c>
      <c r="NJ90" s="1">
        <f t="shared" si="18"/>
        <v>0</v>
      </c>
    </row>
    <row r="91" spans="1:374" x14ac:dyDescent="0.25">
      <c r="A91" s="3">
        <f>Mitarbeiter!A91</f>
        <v>88</v>
      </c>
      <c r="B91" s="1" t="str">
        <f>IF(Mitarbeiter!B91&lt;&gt;"",Mitarbeiter!B91,"")</f>
        <v/>
      </c>
      <c r="C91" s="1" t="str">
        <f>IF(Mitarbeiter!C91&lt;&gt;"",Mitarbeiter!C91,"")</f>
        <v/>
      </c>
      <c r="D91" s="1" t="str">
        <f>IF(Mitarbeiter!L91&lt;&gt;"",Mitarbeiter!L91,"")</f>
        <v/>
      </c>
      <c r="E91" s="1" t="str">
        <f>IF(Mitarbeiter!N91&lt;&gt;"",Mitarbeiter!N91,"")</f>
        <v/>
      </c>
      <c r="NH91" s="1">
        <f t="shared" si="16"/>
        <v>0</v>
      </c>
      <c r="NI91" s="1">
        <f t="shared" si="17"/>
        <v>0</v>
      </c>
      <c r="NJ91" s="1">
        <f t="shared" si="18"/>
        <v>0</v>
      </c>
    </row>
    <row r="92" spans="1:374" x14ac:dyDescent="0.25">
      <c r="A92" s="3">
        <f>Mitarbeiter!A92</f>
        <v>89</v>
      </c>
      <c r="B92" s="1" t="str">
        <f>IF(Mitarbeiter!B92&lt;&gt;"",Mitarbeiter!B92,"")</f>
        <v/>
      </c>
      <c r="C92" s="1" t="str">
        <f>IF(Mitarbeiter!C92&lt;&gt;"",Mitarbeiter!C92,"")</f>
        <v/>
      </c>
      <c r="D92" s="1" t="str">
        <f>IF(Mitarbeiter!L92&lt;&gt;"",Mitarbeiter!L92,"")</f>
        <v/>
      </c>
      <c r="E92" s="1" t="str">
        <f>IF(Mitarbeiter!N92&lt;&gt;"",Mitarbeiter!N92,"")</f>
        <v/>
      </c>
      <c r="NH92" s="1">
        <f t="shared" si="16"/>
        <v>0</v>
      </c>
      <c r="NI92" s="1">
        <f t="shared" si="17"/>
        <v>0</v>
      </c>
      <c r="NJ92" s="1">
        <f t="shared" si="18"/>
        <v>0</v>
      </c>
    </row>
    <row r="93" spans="1:374" x14ac:dyDescent="0.25">
      <c r="A93" s="3">
        <f>Mitarbeiter!A93</f>
        <v>90</v>
      </c>
      <c r="B93" s="1" t="str">
        <f>IF(Mitarbeiter!B93&lt;&gt;"",Mitarbeiter!B93,"")</f>
        <v/>
      </c>
      <c r="C93" s="1" t="str">
        <f>IF(Mitarbeiter!C93&lt;&gt;"",Mitarbeiter!C93,"")</f>
        <v/>
      </c>
      <c r="D93" s="1" t="str">
        <f>IF(Mitarbeiter!L93&lt;&gt;"",Mitarbeiter!L93,"")</f>
        <v/>
      </c>
      <c r="E93" s="1" t="str">
        <f>IF(Mitarbeiter!N93&lt;&gt;"",Mitarbeiter!N93,"")</f>
        <v/>
      </c>
      <c r="NH93" s="1">
        <f t="shared" si="16"/>
        <v>0</v>
      </c>
      <c r="NI93" s="1">
        <f t="shared" si="17"/>
        <v>0</v>
      </c>
      <c r="NJ93" s="1">
        <f t="shared" si="18"/>
        <v>0</v>
      </c>
    </row>
    <row r="94" spans="1:374" x14ac:dyDescent="0.25">
      <c r="A94" s="3">
        <f>Mitarbeiter!A94</f>
        <v>91</v>
      </c>
      <c r="B94" s="1" t="str">
        <f>IF(Mitarbeiter!B94&lt;&gt;"",Mitarbeiter!B94,"")</f>
        <v/>
      </c>
      <c r="C94" s="1" t="str">
        <f>IF(Mitarbeiter!C94&lt;&gt;"",Mitarbeiter!C94,"")</f>
        <v/>
      </c>
      <c r="D94" s="1" t="str">
        <f>IF(Mitarbeiter!L94&lt;&gt;"",Mitarbeiter!L94,"")</f>
        <v/>
      </c>
      <c r="E94" s="1" t="str">
        <f>IF(Mitarbeiter!N94&lt;&gt;"",Mitarbeiter!N94,"")</f>
        <v/>
      </c>
      <c r="NH94" s="1">
        <f t="shared" si="16"/>
        <v>0</v>
      </c>
      <c r="NI94" s="1">
        <f t="shared" si="17"/>
        <v>0</v>
      </c>
      <c r="NJ94" s="1">
        <f t="shared" si="18"/>
        <v>0</v>
      </c>
    </row>
    <row r="95" spans="1:374" x14ac:dyDescent="0.25">
      <c r="A95" s="3">
        <f>Mitarbeiter!A95</f>
        <v>92</v>
      </c>
      <c r="B95" s="1" t="str">
        <f>IF(Mitarbeiter!B95&lt;&gt;"",Mitarbeiter!B95,"")</f>
        <v/>
      </c>
      <c r="C95" s="1" t="str">
        <f>IF(Mitarbeiter!C95&lt;&gt;"",Mitarbeiter!C95,"")</f>
        <v/>
      </c>
      <c r="D95" s="1" t="str">
        <f>IF(Mitarbeiter!L95&lt;&gt;"",Mitarbeiter!L95,"")</f>
        <v/>
      </c>
      <c r="E95" s="1" t="str">
        <f>IF(Mitarbeiter!N95&lt;&gt;"",Mitarbeiter!N95,"")</f>
        <v/>
      </c>
      <c r="NH95" s="1">
        <f t="shared" si="16"/>
        <v>0</v>
      </c>
      <c r="NI95" s="1">
        <f t="shared" si="17"/>
        <v>0</v>
      </c>
      <c r="NJ95" s="1">
        <f t="shared" si="18"/>
        <v>0</v>
      </c>
    </row>
    <row r="96" spans="1:374" x14ac:dyDescent="0.25">
      <c r="A96" s="3">
        <f>Mitarbeiter!A96</f>
        <v>93</v>
      </c>
      <c r="B96" s="1" t="str">
        <f>IF(Mitarbeiter!B96&lt;&gt;"",Mitarbeiter!B96,"")</f>
        <v/>
      </c>
      <c r="C96" s="1" t="str">
        <f>IF(Mitarbeiter!C96&lt;&gt;"",Mitarbeiter!C96,"")</f>
        <v/>
      </c>
      <c r="D96" s="1" t="str">
        <f>IF(Mitarbeiter!L96&lt;&gt;"",Mitarbeiter!L96,"")</f>
        <v/>
      </c>
      <c r="E96" s="1" t="str">
        <f>IF(Mitarbeiter!N96&lt;&gt;"",Mitarbeiter!N96,"")</f>
        <v/>
      </c>
      <c r="NH96" s="1">
        <f t="shared" si="16"/>
        <v>0</v>
      </c>
      <c r="NI96" s="1">
        <f t="shared" si="17"/>
        <v>0</v>
      </c>
      <c r="NJ96" s="1">
        <f t="shared" si="18"/>
        <v>0</v>
      </c>
    </row>
    <row r="97" spans="1:374" x14ac:dyDescent="0.25">
      <c r="A97" s="3">
        <f>Mitarbeiter!A97</f>
        <v>94</v>
      </c>
      <c r="B97" s="1" t="str">
        <f>IF(Mitarbeiter!B97&lt;&gt;"",Mitarbeiter!B97,"")</f>
        <v/>
      </c>
      <c r="C97" s="1" t="str">
        <f>IF(Mitarbeiter!C97&lt;&gt;"",Mitarbeiter!C97,"")</f>
        <v/>
      </c>
      <c r="D97" s="1" t="str">
        <f>IF(Mitarbeiter!L97&lt;&gt;"",Mitarbeiter!L97,"")</f>
        <v/>
      </c>
      <c r="E97" s="1" t="str">
        <f>IF(Mitarbeiter!N97&lt;&gt;"",Mitarbeiter!N97,"")</f>
        <v/>
      </c>
      <c r="NH97" s="1">
        <f t="shared" si="16"/>
        <v>0</v>
      </c>
      <c r="NI97" s="1">
        <f t="shared" si="17"/>
        <v>0</v>
      </c>
      <c r="NJ97" s="1">
        <f t="shared" si="18"/>
        <v>0</v>
      </c>
    </row>
    <row r="98" spans="1:374" x14ac:dyDescent="0.25">
      <c r="A98" s="3">
        <f>Mitarbeiter!A98</f>
        <v>95</v>
      </c>
      <c r="B98" s="1" t="str">
        <f>IF(Mitarbeiter!B98&lt;&gt;"",Mitarbeiter!B98,"")</f>
        <v/>
      </c>
      <c r="C98" s="1" t="str">
        <f>IF(Mitarbeiter!C98&lt;&gt;"",Mitarbeiter!C98,"")</f>
        <v/>
      </c>
      <c r="D98" s="1" t="str">
        <f>IF(Mitarbeiter!L98&lt;&gt;"",Mitarbeiter!L98,"")</f>
        <v/>
      </c>
      <c r="E98" s="1" t="str">
        <f>IF(Mitarbeiter!N98&lt;&gt;"",Mitarbeiter!N98,"")</f>
        <v/>
      </c>
      <c r="NH98" s="1">
        <f t="shared" si="16"/>
        <v>0</v>
      </c>
      <c r="NI98" s="1">
        <f t="shared" si="17"/>
        <v>0</v>
      </c>
      <c r="NJ98" s="1">
        <f t="shared" si="18"/>
        <v>0</v>
      </c>
    </row>
    <row r="99" spans="1:374" x14ac:dyDescent="0.25">
      <c r="A99" s="3">
        <f>Mitarbeiter!A99</f>
        <v>96</v>
      </c>
      <c r="B99" s="1" t="str">
        <f>IF(Mitarbeiter!B99&lt;&gt;"",Mitarbeiter!B99,"")</f>
        <v/>
      </c>
      <c r="C99" s="1" t="str">
        <f>IF(Mitarbeiter!C99&lt;&gt;"",Mitarbeiter!C99,"")</f>
        <v/>
      </c>
      <c r="D99" s="1" t="str">
        <f>IF(Mitarbeiter!L99&lt;&gt;"",Mitarbeiter!L99,"")</f>
        <v/>
      </c>
      <c r="E99" s="1" t="str">
        <f>IF(Mitarbeiter!N99&lt;&gt;"",Mitarbeiter!N99,"")</f>
        <v/>
      </c>
      <c r="NH99" s="1">
        <f t="shared" si="16"/>
        <v>0</v>
      </c>
      <c r="NI99" s="1">
        <f t="shared" si="17"/>
        <v>0</v>
      </c>
      <c r="NJ99" s="1">
        <f t="shared" si="18"/>
        <v>0</v>
      </c>
    </row>
    <row r="100" spans="1:374" x14ac:dyDescent="0.25">
      <c r="A100" s="3">
        <f>Mitarbeiter!A100</f>
        <v>97</v>
      </c>
      <c r="B100" s="1" t="str">
        <f>IF(Mitarbeiter!B100&lt;&gt;"",Mitarbeiter!B100,"")</f>
        <v/>
      </c>
      <c r="C100" s="1" t="str">
        <f>IF(Mitarbeiter!C100&lt;&gt;"",Mitarbeiter!C100,"")</f>
        <v/>
      </c>
      <c r="D100" s="1" t="str">
        <f>IF(Mitarbeiter!L100&lt;&gt;"",Mitarbeiter!L100,"")</f>
        <v/>
      </c>
      <c r="E100" s="1" t="str">
        <f>IF(Mitarbeiter!N100&lt;&gt;"",Mitarbeiter!N100,"")</f>
        <v/>
      </c>
      <c r="NH100" s="1">
        <f t="shared" si="16"/>
        <v>0</v>
      </c>
      <c r="NI100" s="1">
        <f t="shared" si="17"/>
        <v>0</v>
      </c>
      <c r="NJ100" s="1">
        <f t="shared" si="18"/>
        <v>0</v>
      </c>
    </row>
    <row r="101" spans="1:374" x14ac:dyDescent="0.25">
      <c r="A101" s="3">
        <f>Mitarbeiter!A101</f>
        <v>98</v>
      </c>
      <c r="B101" s="1" t="str">
        <f>IF(Mitarbeiter!B101&lt;&gt;"",Mitarbeiter!B101,"")</f>
        <v/>
      </c>
      <c r="C101" s="1" t="str">
        <f>IF(Mitarbeiter!C101&lt;&gt;"",Mitarbeiter!C101,"")</f>
        <v/>
      </c>
      <c r="D101" s="1" t="str">
        <f>IF(Mitarbeiter!L101&lt;&gt;"",Mitarbeiter!L101,"")</f>
        <v/>
      </c>
      <c r="E101" s="1" t="str">
        <f>IF(Mitarbeiter!N101&lt;&gt;"",Mitarbeiter!N101,"")</f>
        <v/>
      </c>
      <c r="NH101" s="1">
        <f t="shared" si="16"/>
        <v>0</v>
      </c>
      <c r="NI101" s="1">
        <f t="shared" si="17"/>
        <v>0</v>
      </c>
      <c r="NJ101" s="1">
        <f t="shared" si="18"/>
        <v>0</v>
      </c>
    </row>
    <row r="102" spans="1:374" x14ac:dyDescent="0.25">
      <c r="A102" s="3">
        <f>Mitarbeiter!A102</f>
        <v>99</v>
      </c>
      <c r="B102" s="1" t="str">
        <f>IF(Mitarbeiter!B102&lt;&gt;"",Mitarbeiter!B102,"")</f>
        <v/>
      </c>
      <c r="C102" s="1" t="str">
        <f>IF(Mitarbeiter!C102&lt;&gt;"",Mitarbeiter!C102,"")</f>
        <v/>
      </c>
      <c r="D102" s="1" t="str">
        <f>IF(Mitarbeiter!L102&lt;&gt;"",Mitarbeiter!L102,"")</f>
        <v/>
      </c>
      <c r="E102" s="1" t="str">
        <f>IF(Mitarbeiter!N102&lt;&gt;"",Mitarbeiter!N102,"")</f>
        <v/>
      </c>
      <c r="NH102" s="1">
        <f t="shared" si="16"/>
        <v>0</v>
      </c>
      <c r="NI102" s="1">
        <f t="shared" si="17"/>
        <v>0</v>
      </c>
      <c r="NJ102" s="1">
        <f t="shared" si="18"/>
        <v>0</v>
      </c>
    </row>
    <row r="103" spans="1:374" x14ac:dyDescent="0.25">
      <c r="A103" s="3">
        <f>Mitarbeiter!A103</f>
        <v>100</v>
      </c>
      <c r="B103" s="1" t="str">
        <f>IF(Mitarbeiter!B103&lt;&gt;"",Mitarbeiter!B103,"")</f>
        <v/>
      </c>
      <c r="C103" s="1" t="str">
        <f>IF(Mitarbeiter!C103&lt;&gt;"",Mitarbeiter!C103,"")</f>
        <v/>
      </c>
      <c r="D103" s="1" t="str">
        <f>IF(Mitarbeiter!L103&lt;&gt;"",Mitarbeiter!L103,"")</f>
        <v/>
      </c>
      <c r="E103" s="1" t="str">
        <f>IF(Mitarbeiter!N103&lt;&gt;"",Mitarbeiter!N103,"")</f>
        <v/>
      </c>
      <c r="NH103" s="1">
        <f t="shared" si="16"/>
        <v>0</v>
      </c>
      <c r="NI103" s="1">
        <f t="shared" si="17"/>
        <v>0</v>
      </c>
      <c r="NJ103" s="1">
        <f t="shared" si="18"/>
        <v>0</v>
      </c>
    </row>
  </sheetData>
  <autoFilter ref="D3:E103"/>
  <conditionalFormatting sqref="F2:NG2">
    <cfRule type="expression" dxfId="33" priority="27">
      <formula>WEEKDAY(F2,2)&gt;5</formula>
    </cfRule>
  </conditionalFormatting>
  <conditionalFormatting sqref="F2">
    <cfRule type="expression" dxfId="32" priority="30">
      <formula>WEEKDAY(F2,2)&gt;5</formula>
    </cfRule>
  </conditionalFormatting>
  <conditionalFormatting sqref="F1:F2">
    <cfRule type="expression" dxfId="31" priority="31">
      <formula>WEEKDAY(F1,2)&gt;5</formula>
    </cfRule>
  </conditionalFormatting>
  <conditionalFormatting sqref="F1:NG2">
    <cfRule type="expression" dxfId="30" priority="28">
      <formula>WEEKDAY(F1,2)&gt;5</formula>
    </cfRule>
  </conditionalFormatting>
  <conditionalFormatting sqref="M2">
    <cfRule type="expression" dxfId="29" priority="24">
      <formula>WEEKDAY(M2,2)&gt;5</formula>
    </cfRule>
  </conditionalFormatting>
  <conditionalFormatting sqref="M1:M2">
    <cfRule type="expression" dxfId="28" priority="25">
      <formula>WEEKDAY(M1,2)&gt;5</formula>
    </cfRule>
  </conditionalFormatting>
  <conditionalFormatting sqref="M5">
    <cfRule type="expression" dxfId="27" priority="17">
      <formula>OR(M5="U",M5="K",M5="S")</formula>
    </cfRule>
  </conditionalFormatting>
  <conditionalFormatting sqref="F4:NG231">
    <cfRule type="expression" dxfId="26" priority="13">
      <formula>OR(F4="U",F4="K",F4="S")</formula>
    </cfRule>
  </conditionalFormatting>
  <conditionalFormatting sqref="F4:NG231">
    <cfRule type="expression" dxfId="25" priority="11">
      <formula>OR(F4="U",F4="K",F4="S")</formula>
    </cfRule>
  </conditionalFormatting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  <headerFooter>
    <oddHeader>&amp;L&amp;G&amp;R(c) ZeTax GmbH 2016</oddHeader>
  </headerFooter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4" id="{38378D6D-8627-405C-8EA5-38B5CE1544E2}">
            <xm:f>IF($D4=Team!$B$13,"WAHR","FALSCH")</xm:f>
            <x14:dxf>
              <fill>
                <patternFill>
                  <bgColor rgb="FFEAEAEA"/>
                </patternFill>
              </fill>
            </x14:dxf>
          </x14:cfRule>
          <x14:cfRule type="expression" priority="35" id="{22491F29-5617-4046-94B3-90445E3C695B}">
            <xm:f>IF($D4=Team!$B$12,"WAHR","FALSCH")</xm:f>
            <x14:dxf>
              <fill>
                <patternFill>
                  <bgColor rgb="FFB2B2B2"/>
                </patternFill>
              </fill>
            </x14:dxf>
          </x14:cfRule>
          <x14:cfRule type="expression" priority="36" id="{FEBC16A1-99D1-4D07-AEC2-4429E5187557}">
            <xm:f>IF($D4=Team!$B$11,"WAHR","FALSCH")</xm:f>
            <x14:dxf>
              <fill>
                <patternFill>
                  <bgColor rgb="FFCCFF99"/>
                </patternFill>
              </fill>
            </x14:dxf>
          </x14:cfRule>
          <x14:cfRule type="expression" priority="37" id="{4B523D2D-503E-4A1D-B803-064569B43572}">
            <xm:f>IF($D4=Team!$B$10,"WAHR","FALSCH")</xm:f>
            <x14:dxf>
              <fill>
                <patternFill>
                  <bgColor rgb="FFFF99CC"/>
                </patternFill>
              </fill>
            </x14:dxf>
          </x14:cfRule>
          <x14:cfRule type="expression" priority="38" id="{17DE8D35-8CAE-42D9-83F3-B5CE678F8C5D}">
            <xm:f>IF($D4=Team!$B$9,"WAHR","FALSCH")</xm:f>
            <x14:dxf>
              <fill>
                <patternFill>
                  <bgColor rgb="FF66FFFF"/>
                </patternFill>
              </fill>
            </x14:dxf>
          </x14:cfRule>
          <x14:cfRule type="expression" priority="39" id="{0FC8CE10-35B0-4A65-964E-3250C868AE75}">
            <xm:f>IF($D4=Team!$B$8,"WAHR","FALSCH")</xm:f>
            <x14:dxf>
              <fill>
                <patternFill>
                  <bgColor rgb="FFFFCC99"/>
                </patternFill>
              </fill>
            </x14:dxf>
          </x14:cfRule>
          <x14:cfRule type="expression" priority="40" id="{A7BC1838-3560-4D79-A6EE-7B9419DE6263}">
            <xm:f>IF($D4=Team!$B$7,"WAHR","FALSCH")</xm:f>
            <x14:dxf>
              <fill>
                <patternFill>
                  <bgColor rgb="FF99FF99"/>
                </patternFill>
              </fill>
            </x14:dxf>
          </x14:cfRule>
          <x14:cfRule type="expression" priority="41" id="{E8822C0C-0E35-404E-829C-1119ABF530A6}">
            <xm:f>IF($D4=Team!$B$6,"WAHR","FALSCH")</xm:f>
            <x14:dxf>
              <fill>
                <patternFill>
                  <bgColor rgb="FFFF9999"/>
                </patternFill>
              </fill>
            </x14:dxf>
          </x14:cfRule>
          <x14:cfRule type="expression" priority="42" id="{CA1A4913-6AD5-45C4-BC17-C8B2FB885C3B}">
            <xm:f>IF($D4=Team!$B$5,"WAHR","FALSCH")</xm:f>
            <x14:dxf>
              <fill>
                <patternFill>
                  <bgColor rgb="FF99CCFF"/>
                </patternFill>
              </fill>
            </x14:dxf>
          </x14:cfRule>
          <x14:cfRule type="expression" priority="43" id="{476C8212-36E5-4E68-9B08-D8D10AAF5468}">
            <xm:f>IF($D4=Team!$B$4,"WAHR","FALSCH")</xm:f>
            <x14:dxf>
              <fill>
                <patternFill>
                  <bgColor rgb="FFFFFF99"/>
                </patternFill>
              </fill>
            </x14:dxf>
          </x14:cfRule>
          <xm:sqref>B4:E103</xm:sqref>
        </x14:conditionalFormatting>
        <x14:conditionalFormatting xmlns:xm="http://schemas.microsoft.com/office/excel/2006/main">
          <x14:cfRule type="expression" priority="26" id="{76D85BDE-5000-4D1E-A2E3-21B31D88794F}">
            <xm:f>MATCH(F1,Feiertage!$B$4:$B$17,0)&gt;0</xm:f>
            <x14:dxf>
              <fill>
                <patternFill>
                  <bgColor rgb="FFFF0000"/>
                </patternFill>
              </fill>
            </x14:dxf>
          </x14:cfRule>
          <xm:sqref>F1:NG2</xm:sqref>
        </x14:conditionalFormatting>
        <x14:conditionalFormatting xmlns:xm="http://schemas.microsoft.com/office/excel/2006/main">
          <x14:cfRule type="expression" priority="29" id="{6E972C95-943E-4936-AB90-2B9895A041A0}">
            <xm:f>MATCH(F1,Feiertage!$B$4:$B$17,0)&gt;0</xm:f>
            <x14:dxf>
              <fill>
                <patternFill>
                  <bgColor rgb="FFFF0000"/>
                </patternFill>
              </fill>
            </x14:dxf>
          </x14:cfRule>
          <xm:sqref>F1:F2</xm:sqref>
        </x14:conditionalFormatting>
        <x14:conditionalFormatting xmlns:xm="http://schemas.microsoft.com/office/excel/2006/main">
          <x14:cfRule type="expression" priority="23" id="{C5822651-0F21-4561-ACB5-478FB67F8B42}">
            <xm:f>MATCH(M1,Feiertage!$B$4:$B$17,0)&gt;0</xm:f>
            <x14:dxf>
              <fill>
                <patternFill>
                  <bgColor rgb="FFFF0000"/>
                </patternFill>
              </fill>
            </x14:dxf>
          </x14:cfRule>
          <xm:sqref>M1:M2</xm:sqref>
        </x14:conditionalFormatting>
        <x14:conditionalFormatting xmlns:xm="http://schemas.microsoft.com/office/excel/2006/main">
          <x14:cfRule type="expression" priority="16" id="{B56D40FA-C58B-4A6F-987A-2CFC37904813}">
            <xm:f>AND(OR(M5="U",M5="K",M5="S"),$D5=Team!$B$4)</xm:f>
            <x14:dxf>
              <fill>
                <patternFill>
                  <bgColor rgb="FFFFFF99"/>
                </patternFill>
              </fill>
            </x14:dxf>
          </x14:cfRule>
          <xm:sqref>M5</xm:sqref>
        </x14:conditionalFormatting>
        <x14:conditionalFormatting xmlns:xm="http://schemas.microsoft.com/office/excel/2006/main">
          <x14:cfRule type="expression" priority="12" id="{636F8944-4083-4FBB-9E58-C6403AA703AD}">
            <xm:f>AND(OR(F4="U",F4="K",F4="S"),$D4=Team!$B$4)</xm:f>
            <x14:dxf>
              <fill>
                <patternFill>
                  <bgColor rgb="FFFFFF99"/>
                </patternFill>
              </fill>
            </x14:dxf>
          </x14:cfRule>
          <xm:sqref>F4:NG231</xm:sqref>
        </x14:conditionalFormatting>
        <x14:conditionalFormatting xmlns:xm="http://schemas.microsoft.com/office/excel/2006/main">
          <x14:cfRule type="expression" priority="1" id="{D75C9E2D-E1CA-430D-8C09-B389CB84C5C7}">
            <xm:f>AND(OR(F4="U",F4="K",F4="S"),$D4=Team!$B$13)</xm:f>
            <x14:dxf>
              <fill>
                <patternFill>
                  <bgColor rgb="FFEAEAEA"/>
                </patternFill>
              </fill>
            </x14:dxf>
          </x14:cfRule>
          <x14:cfRule type="expression" priority="2" id="{48C2A780-EF05-4B3E-83E6-432A9533AC55}">
            <xm:f>AND(OR(F4="U",F4="K",F4="S"),$D4=Team!$B$12)</xm:f>
            <x14:dxf>
              <fill>
                <patternFill>
                  <bgColor rgb="FFB2B2B2"/>
                </patternFill>
              </fill>
            </x14:dxf>
          </x14:cfRule>
          <x14:cfRule type="expression" priority="3" id="{C848AAB5-DD92-42D0-8BB5-3522476952E5}">
            <xm:f>AND(OR(F4="U",F4="K",F4="S"),$D4=Team!$B$11)</xm:f>
            <x14:dxf>
              <fill>
                <patternFill>
                  <bgColor rgb="FFCCFF99"/>
                </patternFill>
              </fill>
            </x14:dxf>
          </x14:cfRule>
          <x14:cfRule type="expression" priority="4" id="{48734C74-9925-4078-A886-0BF2C9BCD31E}">
            <xm:f>AND(OR(F4="U",F4="K",F4="S"),$D4=Team!$B$10)</xm:f>
            <x14:dxf>
              <fill>
                <patternFill>
                  <bgColor rgb="FFFF99CC"/>
                </patternFill>
              </fill>
            </x14:dxf>
          </x14:cfRule>
          <x14:cfRule type="expression" priority="5" id="{6D0B21D5-93C9-47DD-90D9-20D2BF892B33}">
            <xm:f>AND(OR(F4="U",F4="K",F4="S"),$D4=Team!$B$9)</xm:f>
            <x14:dxf>
              <fill>
                <patternFill>
                  <bgColor rgb="FF66FFFF"/>
                </patternFill>
              </fill>
            </x14:dxf>
          </x14:cfRule>
          <x14:cfRule type="expression" priority="6" id="{57C9178B-9451-4410-9B69-8D66559FC1DE}">
            <xm:f>AND(OR(F4="U",F4="K",F4="S"),$D4=Team!$B$8)</xm:f>
            <x14:dxf>
              <fill>
                <patternFill>
                  <bgColor rgb="FFFFCC99"/>
                </patternFill>
              </fill>
            </x14:dxf>
          </x14:cfRule>
          <x14:cfRule type="expression" priority="7" id="{2A64CECE-6776-4517-A84C-1F3CB7C34409}">
            <xm:f>AND(OR(F4="U",F4="K",F4="S"),$D4=Team!$B$7)</xm:f>
            <x14:dxf>
              <fill>
                <patternFill>
                  <bgColor rgb="FF99FF99"/>
                </patternFill>
              </fill>
            </x14:dxf>
          </x14:cfRule>
          <x14:cfRule type="expression" priority="8" id="{35F8164B-C190-495D-B57A-5319B4BA81D0}">
            <xm:f>AND(OR(F4="U",F4="K",F4="S"),$D4=Team!$B$6)</xm:f>
            <x14:dxf>
              <fill>
                <patternFill>
                  <bgColor rgb="FFFF9999"/>
                </patternFill>
              </fill>
            </x14:dxf>
          </x14:cfRule>
          <x14:cfRule type="expression" priority="9" id="{0C76882C-2A16-41A6-8ED5-2D547BC24004}">
            <xm:f>AND(OR(F4="U",F4="K",F4="S"),$D4=Team!$B$5)</xm:f>
            <x14:dxf>
              <fill>
                <patternFill>
                  <bgColor rgb="FF99CCFF"/>
                </patternFill>
              </fill>
            </x14:dxf>
          </x14:cfRule>
          <x14:cfRule type="expression" priority="10" id="{6DDDBA3C-BCCF-4CEC-9C9E-E9ADAA7825D0}">
            <xm:f>AND(OR(F4="U",F4="K",F4="S"),$D4=Team!$B$4)</xm:f>
            <x14:dxf>
              <fill>
                <patternFill>
                  <bgColor rgb="FFFFFF99"/>
                </patternFill>
              </fill>
            </x14:dxf>
          </x14:cfRule>
          <xm:sqref>F4:NG231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showGridLines="0" showRowColHeader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6" sqref="B6"/>
    </sheetView>
  </sheetViews>
  <sheetFormatPr baseColWidth="10" defaultColWidth="0" defaultRowHeight="15" zeroHeight="1" x14ac:dyDescent="0.25"/>
  <cols>
    <col min="1" max="1" width="4.42578125" style="3" bestFit="1" customWidth="1"/>
    <col min="2" max="2" width="13.5703125" style="18" customWidth="1"/>
    <col min="3" max="3" width="13.42578125" style="18" customWidth="1"/>
    <col min="4" max="4" width="13.42578125" style="18" bestFit="1" customWidth="1"/>
    <col min="5" max="5" width="12.28515625" style="18" bestFit="1" customWidth="1"/>
    <col min="6" max="6" width="11.7109375" style="1" bestFit="1" customWidth="1"/>
    <col min="7" max="7" width="17.5703125" style="1" bestFit="1" customWidth="1"/>
    <col min="8" max="8" width="11.42578125" style="1" customWidth="1"/>
    <col min="9" max="9" width="14.85546875" style="1" bestFit="1" customWidth="1"/>
    <col min="10" max="10" width="11.140625" style="1" bestFit="1" customWidth="1"/>
    <col min="11" max="11" width="7.140625" style="19" bestFit="1" customWidth="1"/>
    <col min="12" max="12" width="20.5703125" style="1" customWidth="1"/>
    <col min="13" max="13" width="7.42578125" style="19" bestFit="1" customWidth="1"/>
    <col min="14" max="14" width="20.5703125" style="1" customWidth="1"/>
    <col min="15" max="16384" width="11.42578125" style="1" hidden="1"/>
  </cols>
  <sheetData>
    <row r="1" spans="1:14" x14ac:dyDescent="0.25">
      <c r="A1" s="3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1"/>
      <c r="L1" s="20"/>
      <c r="M1" s="21"/>
      <c r="N1" s="20"/>
    </row>
    <row r="2" spans="1:14" x14ac:dyDescent="0.25">
      <c r="B2" s="20"/>
      <c r="C2" s="20"/>
      <c r="D2" s="20"/>
      <c r="E2" s="20"/>
      <c r="F2" s="20"/>
      <c r="G2" s="20"/>
      <c r="H2" s="20"/>
      <c r="I2" s="20"/>
      <c r="J2" s="20"/>
      <c r="K2" s="21"/>
      <c r="L2" s="20"/>
      <c r="M2" s="21"/>
      <c r="N2" s="20"/>
    </row>
    <row r="3" spans="1:14" s="23" customFormat="1" x14ac:dyDescent="0.25">
      <c r="A3" s="22" t="s">
        <v>22</v>
      </c>
      <c r="B3" s="23" t="s">
        <v>15</v>
      </c>
      <c r="C3" s="23" t="s">
        <v>16</v>
      </c>
      <c r="D3" s="23" t="s">
        <v>24</v>
      </c>
      <c r="E3" s="23" t="s">
        <v>19</v>
      </c>
      <c r="F3" s="23" t="s">
        <v>23</v>
      </c>
      <c r="G3" s="23" t="s">
        <v>18</v>
      </c>
      <c r="H3" s="23" t="s">
        <v>17</v>
      </c>
      <c r="I3" s="23" t="s">
        <v>29</v>
      </c>
      <c r="J3" s="23" t="s">
        <v>39</v>
      </c>
      <c r="K3" s="24" t="s">
        <v>20</v>
      </c>
      <c r="L3" s="23" t="s">
        <v>25</v>
      </c>
      <c r="M3" s="24" t="s">
        <v>21</v>
      </c>
      <c r="N3" s="23" t="str">
        <f>L3</f>
        <v>Bezeichnung</v>
      </c>
    </row>
    <row r="4" spans="1:14" x14ac:dyDescent="0.25">
      <c r="A4" s="35">
        <v>1</v>
      </c>
      <c r="B4" s="61" t="s">
        <v>46</v>
      </c>
      <c r="C4" s="61" t="s">
        <v>47</v>
      </c>
      <c r="D4" s="52">
        <v>5</v>
      </c>
      <c r="E4" s="52">
        <v>30</v>
      </c>
      <c r="F4" s="34">
        <f>SUM(D4:E4)</f>
        <v>35</v>
      </c>
      <c r="G4" s="34">
        <f>Urlaubskalender!NH4</f>
        <v>0</v>
      </c>
      <c r="H4" s="34">
        <f>F4-G4</f>
        <v>35</v>
      </c>
      <c r="I4" s="34">
        <f>Urlaubskalender!NI4</f>
        <v>0</v>
      </c>
      <c r="J4" s="34">
        <f>Urlaubskalender!NJ4</f>
        <v>0</v>
      </c>
      <c r="K4" s="53">
        <v>1</v>
      </c>
      <c r="L4" s="34" t="str">
        <f>IF(ISNA(VLOOKUP(K4,Team!$A$4:$B$13,2,"FALSCH")),"",VLOOKUP(K4,Team!$A$4:$B$13,2,"FALSCH"))</f>
        <v>Montage</v>
      </c>
      <c r="M4" s="53">
        <v>1</v>
      </c>
      <c r="N4" s="34" t="str">
        <f>IF(ISNA(VLOOKUP(M4,Team!$A$4:$B$13,2,"FALSCH")),"",VLOOKUP(M4,Team!$A$4:$B$13,2,"FALSCH"))</f>
        <v>Montage</v>
      </c>
    </row>
    <row r="5" spans="1:14" x14ac:dyDescent="0.25">
      <c r="A5" s="35">
        <v>2</v>
      </c>
      <c r="B5" s="61" t="s">
        <v>46</v>
      </c>
      <c r="C5" s="61" t="s">
        <v>41</v>
      </c>
      <c r="D5" s="52">
        <v>4</v>
      </c>
      <c r="E5" s="52">
        <v>30</v>
      </c>
      <c r="F5" s="34">
        <f t="shared" ref="F5:F68" si="0">SUM(D5:E5)</f>
        <v>34</v>
      </c>
      <c r="G5" s="34">
        <f>Urlaubskalender!NH5</f>
        <v>0</v>
      </c>
      <c r="H5" s="34">
        <f t="shared" ref="H5:H68" si="1">F5-G5</f>
        <v>34</v>
      </c>
      <c r="I5" s="34">
        <f>Urlaubskalender!NI5</f>
        <v>0</v>
      </c>
      <c r="J5" s="34">
        <f>Urlaubskalender!NJ5</f>
        <v>0</v>
      </c>
      <c r="K5" s="53">
        <v>1</v>
      </c>
      <c r="L5" s="34" t="str">
        <f>IF(ISNA(VLOOKUP(K5,Team!$A$4:$B$13,2,"FALSCH")),"",VLOOKUP(K5,Team!$A$4:$B$13,2,"FALSCH"))</f>
        <v>Montage</v>
      </c>
      <c r="M5" s="53">
        <v>1</v>
      </c>
      <c r="N5" s="34" t="str">
        <f>IF(ISNA(VLOOKUP(M5,Team!$A$4:$B$13,2,"FALSCH")),"",VLOOKUP(M5,Team!$A$4:$B$13,2,"FALSCH"))</f>
        <v>Montage</v>
      </c>
    </row>
    <row r="6" spans="1:14" x14ac:dyDescent="0.25">
      <c r="A6" s="35">
        <v>3</v>
      </c>
      <c r="B6" s="52"/>
      <c r="C6" s="52"/>
      <c r="D6" s="52"/>
      <c r="E6" s="52"/>
      <c r="F6" s="34">
        <f t="shared" si="0"/>
        <v>0</v>
      </c>
      <c r="G6" s="34">
        <f>Urlaubskalender!NH6</f>
        <v>0</v>
      </c>
      <c r="H6" s="34">
        <f t="shared" si="1"/>
        <v>0</v>
      </c>
      <c r="I6" s="34">
        <f>Urlaubskalender!NI6</f>
        <v>0</v>
      </c>
      <c r="J6" s="34">
        <f>Urlaubskalender!NJ6</f>
        <v>0</v>
      </c>
      <c r="K6" s="53"/>
      <c r="L6" s="34" t="str">
        <f>IF(ISNA(VLOOKUP(K6,Team!$A$4:$B$13,2,"FALSCH")),"",VLOOKUP(K6,Team!$A$4:$B$13,2,"FALSCH"))</f>
        <v/>
      </c>
      <c r="M6" s="53"/>
      <c r="N6" s="34" t="str">
        <f>IF(ISNA(VLOOKUP(M6,Team!$A$4:$B$13,2,"FALSCH")),"",VLOOKUP(M6,Team!$A$4:$B$13,2,"FALSCH"))</f>
        <v/>
      </c>
    </row>
    <row r="7" spans="1:14" x14ac:dyDescent="0.25">
      <c r="A7" s="35">
        <v>4</v>
      </c>
      <c r="B7" s="52"/>
      <c r="C7" s="52"/>
      <c r="D7" s="52"/>
      <c r="E7" s="52"/>
      <c r="F7" s="34">
        <f t="shared" si="0"/>
        <v>0</v>
      </c>
      <c r="G7" s="34">
        <f>Urlaubskalender!NH7</f>
        <v>0</v>
      </c>
      <c r="H7" s="34">
        <f t="shared" si="1"/>
        <v>0</v>
      </c>
      <c r="I7" s="34">
        <f>Urlaubskalender!NI7</f>
        <v>0</v>
      </c>
      <c r="J7" s="34">
        <f>Urlaubskalender!NJ7</f>
        <v>0</v>
      </c>
      <c r="K7" s="53"/>
      <c r="L7" s="34" t="str">
        <f>IF(ISNA(VLOOKUP(K7,Team!$A$4:$B$13,2,"FALSCH")),"",VLOOKUP(K7,Team!$A$4:$B$13,2,"FALSCH"))</f>
        <v/>
      </c>
      <c r="M7" s="53"/>
      <c r="N7" s="34" t="str">
        <f>IF(ISNA(VLOOKUP(M7,Team!$A$4:$B$13,2,"FALSCH")),"",VLOOKUP(M7,Team!$A$4:$B$13,2,"FALSCH"))</f>
        <v/>
      </c>
    </row>
    <row r="8" spans="1:14" x14ac:dyDescent="0.25">
      <c r="A8" s="35">
        <v>5</v>
      </c>
      <c r="B8" s="52"/>
      <c r="C8" s="52"/>
      <c r="D8" s="52"/>
      <c r="E8" s="52"/>
      <c r="F8" s="34">
        <f t="shared" si="0"/>
        <v>0</v>
      </c>
      <c r="G8" s="34">
        <f>Urlaubskalender!NH8</f>
        <v>0</v>
      </c>
      <c r="H8" s="34">
        <f t="shared" si="1"/>
        <v>0</v>
      </c>
      <c r="I8" s="34">
        <f>Urlaubskalender!NI8</f>
        <v>0</v>
      </c>
      <c r="J8" s="34">
        <f>Urlaubskalender!NJ8</f>
        <v>0</v>
      </c>
      <c r="K8" s="53"/>
      <c r="L8" s="34" t="str">
        <f>IF(ISNA(VLOOKUP(K8,Team!$A$4:$B$13,2,"FALSCH")),"",VLOOKUP(K8,Team!$A$4:$B$13,2,"FALSCH"))</f>
        <v/>
      </c>
      <c r="M8" s="53"/>
      <c r="N8" s="34" t="str">
        <f>IF(ISNA(VLOOKUP(M8,Team!$A$4:$B$13,2,"FALSCH")),"",VLOOKUP(M8,Team!$A$4:$B$13,2,"FALSCH"))</f>
        <v/>
      </c>
    </row>
    <row r="9" spans="1:14" x14ac:dyDescent="0.25">
      <c r="A9" s="35">
        <v>6</v>
      </c>
      <c r="B9" s="52"/>
      <c r="C9" s="52"/>
      <c r="D9" s="52"/>
      <c r="E9" s="52"/>
      <c r="F9" s="34">
        <f t="shared" si="0"/>
        <v>0</v>
      </c>
      <c r="G9" s="34">
        <f>Urlaubskalender!NH9</f>
        <v>0</v>
      </c>
      <c r="H9" s="34">
        <f t="shared" si="1"/>
        <v>0</v>
      </c>
      <c r="I9" s="34">
        <f>Urlaubskalender!NI9</f>
        <v>0</v>
      </c>
      <c r="J9" s="34">
        <f>Urlaubskalender!NJ9</f>
        <v>0</v>
      </c>
      <c r="K9" s="53"/>
      <c r="L9" s="34" t="str">
        <f>IF(ISNA(VLOOKUP(K9,Team!$A$4:$B$13,2,"FALSCH")),"",VLOOKUP(K9,Team!$A$4:$B$13,2,"FALSCH"))</f>
        <v/>
      </c>
      <c r="M9" s="53"/>
      <c r="N9" s="34" t="str">
        <f>IF(ISNA(VLOOKUP(M9,Team!$A$4:$B$13,2,"FALSCH")),"",VLOOKUP(M9,Team!$A$4:$B$13,2,"FALSCH"))</f>
        <v/>
      </c>
    </row>
    <row r="10" spans="1:14" x14ac:dyDescent="0.25">
      <c r="A10" s="35">
        <v>7</v>
      </c>
      <c r="B10" s="52"/>
      <c r="C10" s="52"/>
      <c r="D10" s="52"/>
      <c r="E10" s="52"/>
      <c r="F10" s="34">
        <f t="shared" si="0"/>
        <v>0</v>
      </c>
      <c r="G10" s="34">
        <f>Urlaubskalender!NH10</f>
        <v>0</v>
      </c>
      <c r="H10" s="34">
        <f t="shared" si="1"/>
        <v>0</v>
      </c>
      <c r="I10" s="34">
        <f>Urlaubskalender!NI10</f>
        <v>0</v>
      </c>
      <c r="J10" s="34">
        <f>Urlaubskalender!NJ10</f>
        <v>0</v>
      </c>
      <c r="K10" s="53"/>
      <c r="L10" s="34" t="str">
        <f>IF(ISNA(VLOOKUP(K10,Team!$A$4:$B$13,2,"FALSCH")),"",VLOOKUP(K10,Team!$A$4:$B$13,2,"FALSCH"))</f>
        <v/>
      </c>
      <c r="M10" s="53"/>
      <c r="N10" s="34" t="str">
        <f>IF(ISNA(VLOOKUP(M10,Team!$A$4:$B$13,2,"FALSCH")),"",VLOOKUP(M10,Team!$A$4:$B$13,2,"FALSCH"))</f>
        <v/>
      </c>
    </row>
    <row r="11" spans="1:14" x14ac:dyDescent="0.25">
      <c r="A11" s="35">
        <v>8</v>
      </c>
      <c r="B11" s="52"/>
      <c r="C11" s="52"/>
      <c r="D11" s="52"/>
      <c r="E11" s="52"/>
      <c r="F11" s="34">
        <f t="shared" si="0"/>
        <v>0</v>
      </c>
      <c r="G11" s="34">
        <f>Urlaubskalender!NH11</f>
        <v>0</v>
      </c>
      <c r="H11" s="34">
        <f t="shared" si="1"/>
        <v>0</v>
      </c>
      <c r="I11" s="34">
        <f>Urlaubskalender!NI11</f>
        <v>0</v>
      </c>
      <c r="J11" s="34">
        <f>Urlaubskalender!NJ11</f>
        <v>0</v>
      </c>
      <c r="K11" s="53"/>
      <c r="L11" s="34" t="str">
        <f>IF(ISNA(VLOOKUP(K11,Team!$A$4:$B$13,2,"FALSCH")),"",VLOOKUP(K11,Team!$A$4:$B$13,2,"FALSCH"))</f>
        <v/>
      </c>
      <c r="M11" s="53"/>
      <c r="N11" s="34" t="str">
        <f>IF(ISNA(VLOOKUP(M11,Team!$A$4:$B$13,2,"FALSCH")),"",VLOOKUP(M11,Team!$A$4:$B$13,2,"FALSCH"))</f>
        <v/>
      </c>
    </row>
    <row r="12" spans="1:14" x14ac:dyDescent="0.25">
      <c r="A12" s="35">
        <v>9</v>
      </c>
      <c r="B12" s="52"/>
      <c r="C12" s="52"/>
      <c r="D12" s="52"/>
      <c r="E12" s="52"/>
      <c r="F12" s="34">
        <f t="shared" si="0"/>
        <v>0</v>
      </c>
      <c r="G12" s="34">
        <f>Urlaubskalender!NH12</f>
        <v>0</v>
      </c>
      <c r="H12" s="34">
        <f t="shared" si="1"/>
        <v>0</v>
      </c>
      <c r="I12" s="34">
        <f>Urlaubskalender!NI12</f>
        <v>0</v>
      </c>
      <c r="J12" s="34">
        <f>Urlaubskalender!NJ12</f>
        <v>0</v>
      </c>
      <c r="K12" s="53"/>
      <c r="L12" s="34" t="str">
        <f>IF(ISNA(VLOOKUP(K12,Team!$A$4:$B$13,2,"FALSCH")),"",VLOOKUP(K12,Team!$A$4:$B$13,2,"FALSCH"))</f>
        <v/>
      </c>
      <c r="M12" s="53"/>
      <c r="N12" s="34" t="str">
        <f>IF(ISNA(VLOOKUP(M12,Team!$A$4:$B$13,2,"FALSCH")),"",VLOOKUP(M12,Team!$A$4:$B$13,2,"FALSCH"))</f>
        <v/>
      </c>
    </row>
    <row r="13" spans="1:14" x14ac:dyDescent="0.25">
      <c r="A13" s="35">
        <v>10</v>
      </c>
      <c r="B13" s="52"/>
      <c r="C13" s="52"/>
      <c r="D13" s="52"/>
      <c r="E13" s="52"/>
      <c r="F13" s="34">
        <f t="shared" si="0"/>
        <v>0</v>
      </c>
      <c r="G13" s="34">
        <f>Urlaubskalender!NH13</f>
        <v>0</v>
      </c>
      <c r="H13" s="34">
        <f t="shared" si="1"/>
        <v>0</v>
      </c>
      <c r="I13" s="34">
        <f>Urlaubskalender!NI13</f>
        <v>0</v>
      </c>
      <c r="J13" s="34">
        <f>Urlaubskalender!NJ13</f>
        <v>0</v>
      </c>
      <c r="K13" s="53"/>
      <c r="L13" s="34" t="str">
        <f>IF(ISNA(VLOOKUP(K13,Team!$A$4:$B$13,2,"FALSCH")),"",VLOOKUP(K13,Team!$A$4:$B$13,2,"FALSCH"))</f>
        <v/>
      </c>
      <c r="M13" s="53"/>
      <c r="N13" s="34" t="str">
        <f>IF(ISNA(VLOOKUP(M13,Team!$A$4:$B$13,2,"FALSCH")),"",VLOOKUP(M13,Team!$A$4:$B$13,2,"FALSCH"))</f>
        <v/>
      </c>
    </row>
    <row r="14" spans="1:14" x14ac:dyDescent="0.25">
      <c r="A14" s="35">
        <v>11</v>
      </c>
      <c r="B14" s="52"/>
      <c r="C14" s="52"/>
      <c r="D14" s="52"/>
      <c r="E14" s="52"/>
      <c r="F14" s="34">
        <f t="shared" si="0"/>
        <v>0</v>
      </c>
      <c r="G14" s="34">
        <f>Urlaubskalender!NH14</f>
        <v>0</v>
      </c>
      <c r="H14" s="34">
        <f t="shared" si="1"/>
        <v>0</v>
      </c>
      <c r="I14" s="34">
        <f>Urlaubskalender!NI14</f>
        <v>0</v>
      </c>
      <c r="J14" s="34">
        <f>Urlaubskalender!NJ14</f>
        <v>0</v>
      </c>
      <c r="K14" s="53"/>
      <c r="L14" s="34" t="str">
        <f>IF(ISNA(VLOOKUP(K14,Team!$A$4:$B$13,2,"FALSCH")),"",VLOOKUP(K14,Team!$A$4:$B$13,2,"FALSCH"))</f>
        <v/>
      </c>
      <c r="M14" s="53"/>
      <c r="N14" s="34" t="str">
        <f>IF(ISNA(VLOOKUP(M14,Team!$A$4:$B$13,2,"FALSCH")),"",VLOOKUP(M14,Team!$A$4:$B$13,2,"FALSCH"))</f>
        <v/>
      </c>
    </row>
    <row r="15" spans="1:14" x14ac:dyDescent="0.25">
      <c r="A15" s="35">
        <v>12</v>
      </c>
      <c r="B15" s="52"/>
      <c r="C15" s="52"/>
      <c r="D15" s="52"/>
      <c r="E15" s="52"/>
      <c r="F15" s="34">
        <f t="shared" si="0"/>
        <v>0</v>
      </c>
      <c r="G15" s="34">
        <f>Urlaubskalender!NH15</f>
        <v>0</v>
      </c>
      <c r="H15" s="34">
        <f t="shared" si="1"/>
        <v>0</v>
      </c>
      <c r="I15" s="34">
        <f>Urlaubskalender!NI15</f>
        <v>0</v>
      </c>
      <c r="J15" s="34">
        <f>Urlaubskalender!NJ15</f>
        <v>0</v>
      </c>
      <c r="K15" s="53"/>
      <c r="L15" s="34" t="str">
        <f>IF(ISNA(VLOOKUP(K15,Team!$A$4:$B$13,2,"FALSCH")),"",VLOOKUP(K15,Team!$A$4:$B$13,2,"FALSCH"))</f>
        <v/>
      </c>
      <c r="M15" s="53"/>
      <c r="N15" s="34" t="str">
        <f>IF(ISNA(VLOOKUP(M15,Team!$A$4:$B$13,2,"FALSCH")),"",VLOOKUP(M15,Team!$A$4:$B$13,2,"FALSCH"))</f>
        <v/>
      </c>
    </row>
    <row r="16" spans="1:14" x14ac:dyDescent="0.25">
      <c r="A16" s="35">
        <v>13</v>
      </c>
      <c r="B16" s="52"/>
      <c r="C16" s="52"/>
      <c r="D16" s="52"/>
      <c r="E16" s="52"/>
      <c r="F16" s="34">
        <f t="shared" si="0"/>
        <v>0</v>
      </c>
      <c r="G16" s="34">
        <f>Urlaubskalender!NH16</f>
        <v>0</v>
      </c>
      <c r="H16" s="34">
        <f t="shared" si="1"/>
        <v>0</v>
      </c>
      <c r="I16" s="34">
        <f>Urlaubskalender!NI16</f>
        <v>0</v>
      </c>
      <c r="J16" s="34">
        <f>Urlaubskalender!NJ16</f>
        <v>0</v>
      </c>
      <c r="K16" s="53"/>
      <c r="L16" s="34" t="str">
        <f>IF(ISNA(VLOOKUP(K16,Team!$A$4:$B$13,2,"FALSCH")),"",VLOOKUP(K16,Team!$A$4:$B$13,2,"FALSCH"))</f>
        <v/>
      </c>
      <c r="M16" s="53"/>
      <c r="N16" s="34" t="str">
        <f>IF(ISNA(VLOOKUP(M16,Team!$A$4:$B$13,2,"FALSCH")),"",VLOOKUP(M16,Team!$A$4:$B$13,2,"FALSCH"))</f>
        <v/>
      </c>
    </row>
    <row r="17" spans="1:14" x14ac:dyDescent="0.25">
      <c r="A17" s="35">
        <v>14</v>
      </c>
      <c r="B17" s="52"/>
      <c r="C17" s="52"/>
      <c r="D17" s="52"/>
      <c r="E17" s="52"/>
      <c r="F17" s="34">
        <f t="shared" si="0"/>
        <v>0</v>
      </c>
      <c r="G17" s="34">
        <f>Urlaubskalender!NH17</f>
        <v>0</v>
      </c>
      <c r="H17" s="34">
        <f t="shared" si="1"/>
        <v>0</v>
      </c>
      <c r="I17" s="34">
        <f>Urlaubskalender!NI17</f>
        <v>0</v>
      </c>
      <c r="J17" s="34">
        <f>Urlaubskalender!NJ17</f>
        <v>0</v>
      </c>
      <c r="K17" s="53"/>
      <c r="L17" s="34" t="str">
        <f>IF(ISNA(VLOOKUP(K17,Team!$A$4:$B$13,2,"FALSCH")),"",VLOOKUP(K17,Team!$A$4:$B$13,2,"FALSCH"))</f>
        <v/>
      </c>
      <c r="M17" s="53"/>
      <c r="N17" s="34" t="str">
        <f>IF(ISNA(VLOOKUP(M17,Team!$A$4:$B$13,2,"FALSCH")),"",VLOOKUP(M17,Team!$A$4:$B$13,2,"FALSCH"))</f>
        <v/>
      </c>
    </row>
    <row r="18" spans="1:14" x14ac:dyDescent="0.25">
      <c r="A18" s="35">
        <v>15</v>
      </c>
      <c r="B18" s="52"/>
      <c r="C18" s="52"/>
      <c r="D18" s="52"/>
      <c r="E18" s="52"/>
      <c r="F18" s="34">
        <f t="shared" si="0"/>
        <v>0</v>
      </c>
      <c r="G18" s="34">
        <f>Urlaubskalender!NH18</f>
        <v>0</v>
      </c>
      <c r="H18" s="34">
        <f t="shared" si="1"/>
        <v>0</v>
      </c>
      <c r="I18" s="34">
        <f>Urlaubskalender!NI18</f>
        <v>0</v>
      </c>
      <c r="J18" s="34">
        <f>Urlaubskalender!NJ18</f>
        <v>0</v>
      </c>
      <c r="K18" s="53"/>
      <c r="L18" s="34" t="str">
        <f>IF(ISNA(VLOOKUP(K18,Team!$A$4:$B$13,2,"FALSCH")),"",VLOOKUP(K18,Team!$A$4:$B$13,2,"FALSCH"))</f>
        <v/>
      </c>
      <c r="M18" s="53"/>
      <c r="N18" s="34" t="str">
        <f>IF(ISNA(VLOOKUP(M18,Team!$A$4:$B$13,2,"FALSCH")),"",VLOOKUP(M18,Team!$A$4:$B$13,2,"FALSCH"))</f>
        <v/>
      </c>
    </row>
    <row r="19" spans="1:14" x14ac:dyDescent="0.25">
      <c r="A19" s="35">
        <v>16</v>
      </c>
      <c r="B19" s="52"/>
      <c r="C19" s="52"/>
      <c r="D19" s="52"/>
      <c r="E19" s="52"/>
      <c r="F19" s="34">
        <f t="shared" si="0"/>
        <v>0</v>
      </c>
      <c r="G19" s="34">
        <f>Urlaubskalender!NH19</f>
        <v>0</v>
      </c>
      <c r="H19" s="34">
        <f t="shared" si="1"/>
        <v>0</v>
      </c>
      <c r="I19" s="34">
        <f>Urlaubskalender!NI19</f>
        <v>0</v>
      </c>
      <c r="J19" s="34">
        <f>Urlaubskalender!NJ19</f>
        <v>0</v>
      </c>
      <c r="K19" s="53"/>
      <c r="L19" s="34" t="str">
        <f>IF(ISNA(VLOOKUP(K19,Team!$A$4:$B$13,2,"FALSCH")),"",VLOOKUP(K19,Team!$A$4:$B$13,2,"FALSCH"))</f>
        <v/>
      </c>
      <c r="M19" s="53"/>
      <c r="N19" s="34" t="str">
        <f>IF(ISNA(VLOOKUP(M19,Team!$A$4:$B$13,2,"FALSCH")),"",VLOOKUP(M19,Team!$A$4:$B$13,2,"FALSCH"))</f>
        <v/>
      </c>
    </row>
    <row r="20" spans="1:14" x14ac:dyDescent="0.25">
      <c r="A20" s="35">
        <v>17</v>
      </c>
      <c r="B20" s="52"/>
      <c r="C20" s="52"/>
      <c r="D20" s="52"/>
      <c r="E20" s="52"/>
      <c r="F20" s="34">
        <f t="shared" si="0"/>
        <v>0</v>
      </c>
      <c r="G20" s="34">
        <f>Urlaubskalender!NH20</f>
        <v>0</v>
      </c>
      <c r="H20" s="34">
        <f t="shared" si="1"/>
        <v>0</v>
      </c>
      <c r="I20" s="34">
        <f>Urlaubskalender!NI20</f>
        <v>0</v>
      </c>
      <c r="J20" s="34">
        <f>Urlaubskalender!NJ20</f>
        <v>0</v>
      </c>
      <c r="K20" s="53"/>
      <c r="L20" s="34" t="str">
        <f>IF(ISNA(VLOOKUP(K20,Team!$A$4:$B$13,2,"FALSCH")),"",VLOOKUP(K20,Team!$A$4:$B$13,2,"FALSCH"))</f>
        <v/>
      </c>
      <c r="M20" s="53"/>
      <c r="N20" s="34" t="str">
        <f>IF(ISNA(VLOOKUP(M20,Team!$A$4:$B$13,2,"FALSCH")),"",VLOOKUP(M20,Team!$A$4:$B$13,2,"FALSCH"))</f>
        <v/>
      </c>
    </row>
    <row r="21" spans="1:14" x14ac:dyDescent="0.25">
      <c r="A21" s="35">
        <v>18</v>
      </c>
      <c r="B21" s="52"/>
      <c r="C21" s="52"/>
      <c r="D21" s="52"/>
      <c r="E21" s="52"/>
      <c r="F21" s="34">
        <f t="shared" si="0"/>
        <v>0</v>
      </c>
      <c r="G21" s="34">
        <f>Urlaubskalender!NH21</f>
        <v>0</v>
      </c>
      <c r="H21" s="34">
        <f t="shared" si="1"/>
        <v>0</v>
      </c>
      <c r="I21" s="34">
        <f>Urlaubskalender!NI21</f>
        <v>0</v>
      </c>
      <c r="J21" s="34">
        <f>Urlaubskalender!NJ21</f>
        <v>0</v>
      </c>
      <c r="K21" s="53"/>
      <c r="L21" s="34" t="str">
        <f>IF(ISNA(VLOOKUP(K21,Team!$A$4:$B$13,2,"FALSCH")),"",VLOOKUP(K21,Team!$A$4:$B$13,2,"FALSCH"))</f>
        <v/>
      </c>
      <c r="M21" s="53"/>
      <c r="N21" s="34" t="str">
        <f>IF(ISNA(VLOOKUP(M21,Team!$A$4:$B$13,2,"FALSCH")),"",VLOOKUP(M21,Team!$A$4:$B$13,2,"FALSCH"))</f>
        <v/>
      </c>
    </row>
    <row r="22" spans="1:14" x14ac:dyDescent="0.25">
      <c r="A22" s="35">
        <v>19</v>
      </c>
      <c r="B22" s="52"/>
      <c r="C22" s="52"/>
      <c r="D22" s="52"/>
      <c r="E22" s="52"/>
      <c r="F22" s="34">
        <f t="shared" si="0"/>
        <v>0</v>
      </c>
      <c r="G22" s="34">
        <f>Urlaubskalender!NH22</f>
        <v>0</v>
      </c>
      <c r="H22" s="34">
        <f t="shared" si="1"/>
        <v>0</v>
      </c>
      <c r="I22" s="34">
        <f>Urlaubskalender!NI22</f>
        <v>0</v>
      </c>
      <c r="J22" s="34">
        <f>Urlaubskalender!NJ22</f>
        <v>0</v>
      </c>
      <c r="K22" s="53"/>
      <c r="L22" s="34" t="str">
        <f>IF(ISNA(VLOOKUP(K22,Team!$A$4:$B$13,2,"FALSCH")),"",VLOOKUP(K22,Team!$A$4:$B$13,2,"FALSCH"))</f>
        <v/>
      </c>
      <c r="M22" s="53"/>
      <c r="N22" s="34" t="str">
        <f>IF(ISNA(VLOOKUP(M22,Team!$A$4:$B$13,2,"FALSCH")),"",VLOOKUP(M22,Team!$A$4:$B$13,2,"FALSCH"))</f>
        <v/>
      </c>
    </row>
    <row r="23" spans="1:14" x14ac:dyDescent="0.25">
      <c r="A23" s="35">
        <v>20</v>
      </c>
      <c r="B23" s="52"/>
      <c r="C23" s="52"/>
      <c r="D23" s="52"/>
      <c r="E23" s="52"/>
      <c r="F23" s="34">
        <f t="shared" si="0"/>
        <v>0</v>
      </c>
      <c r="G23" s="34">
        <f>Urlaubskalender!NH23</f>
        <v>0</v>
      </c>
      <c r="H23" s="34">
        <f t="shared" si="1"/>
        <v>0</v>
      </c>
      <c r="I23" s="34">
        <f>Urlaubskalender!NI23</f>
        <v>0</v>
      </c>
      <c r="J23" s="34">
        <f>Urlaubskalender!NJ23</f>
        <v>0</v>
      </c>
      <c r="K23" s="53"/>
      <c r="L23" s="34" t="str">
        <f>IF(ISNA(VLOOKUP(K23,Team!$A$4:$B$13,2,"FALSCH")),"",VLOOKUP(K23,Team!$A$4:$B$13,2,"FALSCH"))</f>
        <v/>
      </c>
      <c r="M23" s="53"/>
      <c r="N23" s="34" t="str">
        <f>IF(ISNA(VLOOKUP(M23,Team!$A$4:$B$13,2,"FALSCH")),"",VLOOKUP(M23,Team!$A$4:$B$13,2,"FALSCH"))</f>
        <v/>
      </c>
    </row>
    <row r="24" spans="1:14" x14ac:dyDescent="0.25">
      <c r="A24" s="35">
        <v>21</v>
      </c>
      <c r="B24" s="52"/>
      <c r="C24" s="52"/>
      <c r="D24" s="52"/>
      <c r="E24" s="52"/>
      <c r="F24" s="34">
        <f t="shared" si="0"/>
        <v>0</v>
      </c>
      <c r="G24" s="34">
        <f>Urlaubskalender!NH24</f>
        <v>0</v>
      </c>
      <c r="H24" s="34">
        <f t="shared" si="1"/>
        <v>0</v>
      </c>
      <c r="I24" s="34">
        <f>Urlaubskalender!NI24</f>
        <v>0</v>
      </c>
      <c r="J24" s="34">
        <f>Urlaubskalender!NJ24</f>
        <v>0</v>
      </c>
      <c r="K24" s="53"/>
      <c r="L24" s="34" t="str">
        <f>IF(ISNA(VLOOKUP(K24,Team!$A$4:$B$13,2,"FALSCH")),"",VLOOKUP(K24,Team!$A$4:$B$13,2,"FALSCH"))</f>
        <v/>
      </c>
      <c r="M24" s="53"/>
      <c r="N24" s="34" t="str">
        <f>IF(ISNA(VLOOKUP(M24,Team!$A$4:$B$13,2,"FALSCH")),"",VLOOKUP(M24,Team!$A$4:$B$13,2,"FALSCH"))</f>
        <v/>
      </c>
    </row>
    <row r="25" spans="1:14" x14ac:dyDescent="0.25">
      <c r="A25" s="35">
        <v>22</v>
      </c>
      <c r="B25" s="52"/>
      <c r="C25" s="52"/>
      <c r="D25" s="52"/>
      <c r="E25" s="52"/>
      <c r="F25" s="34">
        <f t="shared" si="0"/>
        <v>0</v>
      </c>
      <c r="G25" s="34">
        <f>Urlaubskalender!NH25</f>
        <v>0</v>
      </c>
      <c r="H25" s="34">
        <f t="shared" si="1"/>
        <v>0</v>
      </c>
      <c r="I25" s="34">
        <f>Urlaubskalender!NI25</f>
        <v>0</v>
      </c>
      <c r="J25" s="34">
        <f>Urlaubskalender!NJ25</f>
        <v>0</v>
      </c>
      <c r="K25" s="53"/>
      <c r="L25" s="34" t="str">
        <f>IF(ISNA(VLOOKUP(K25,Team!$A$4:$B$13,2,"FALSCH")),"",VLOOKUP(K25,Team!$A$4:$B$13,2,"FALSCH"))</f>
        <v/>
      </c>
      <c r="M25" s="53"/>
      <c r="N25" s="34" t="str">
        <f>IF(ISNA(VLOOKUP(M25,Team!$A$4:$B$13,2,"FALSCH")),"",VLOOKUP(M25,Team!$A$4:$B$13,2,"FALSCH"))</f>
        <v/>
      </c>
    </row>
    <row r="26" spans="1:14" x14ac:dyDescent="0.25">
      <c r="A26" s="35">
        <v>23</v>
      </c>
      <c r="B26" s="52"/>
      <c r="C26" s="52"/>
      <c r="D26" s="52"/>
      <c r="E26" s="52"/>
      <c r="F26" s="34">
        <f t="shared" si="0"/>
        <v>0</v>
      </c>
      <c r="G26" s="34">
        <f>Urlaubskalender!NH26</f>
        <v>0</v>
      </c>
      <c r="H26" s="34">
        <f t="shared" si="1"/>
        <v>0</v>
      </c>
      <c r="I26" s="34">
        <f>Urlaubskalender!NI26</f>
        <v>0</v>
      </c>
      <c r="J26" s="34">
        <f>Urlaubskalender!NJ26</f>
        <v>0</v>
      </c>
      <c r="K26" s="53"/>
      <c r="L26" s="34" t="str">
        <f>IF(ISNA(VLOOKUP(K26,Team!$A$4:$B$13,2,"FALSCH")),"",VLOOKUP(K26,Team!$A$4:$B$13,2,"FALSCH"))</f>
        <v/>
      </c>
      <c r="M26" s="53"/>
      <c r="N26" s="34" t="str">
        <f>IF(ISNA(VLOOKUP(M26,Team!$A$4:$B$13,2,"FALSCH")),"",VLOOKUP(M26,Team!$A$4:$B$13,2,"FALSCH"))</f>
        <v/>
      </c>
    </row>
    <row r="27" spans="1:14" x14ac:dyDescent="0.25">
      <c r="A27" s="35">
        <v>24</v>
      </c>
      <c r="B27" s="52"/>
      <c r="C27" s="52"/>
      <c r="D27" s="52"/>
      <c r="E27" s="52"/>
      <c r="F27" s="34">
        <f t="shared" si="0"/>
        <v>0</v>
      </c>
      <c r="G27" s="34">
        <f>Urlaubskalender!NH27</f>
        <v>0</v>
      </c>
      <c r="H27" s="34">
        <f t="shared" si="1"/>
        <v>0</v>
      </c>
      <c r="I27" s="34">
        <f>Urlaubskalender!NI27</f>
        <v>0</v>
      </c>
      <c r="J27" s="34">
        <f>Urlaubskalender!NJ27</f>
        <v>0</v>
      </c>
      <c r="K27" s="53"/>
      <c r="L27" s="34" t="str">
        <f>IF(ISNA(VLOOKUP(K27,Team!$A$4:$B$13,2,"FALSCH")),"",VLOOKUP(K27,Team!$A$4:$B$13,2,"FALSCH"))</f>
        <v/>
      </c>
      <c r="M27" s="53"/>
      <c r="N27" s="34" t="str">
        <f>IF(ISNA(VLOOKUP(M27,Team!$A$4:$B$13,2,"FALSCH")),"",VLOOKUP(M27,Team!$A$4:$B$13,2,"FALSCH"))</f>
        <v/>
      </c>
    </row>
    <row r="28" spans="1:14" x14ac:dyDescent="0.25">
      <c r="A28" s="35">
        <v>25</v>
      </c>
      <c r="B28" s="52"/>
      <c r="C28" s="52"/>
      <c r="D28" s="52"/>
      <c r="E28" s="52"/>
      <c r="F28" s="34">
        <f t="shared" si="0"/>
        <v>0</v>
      </c>
      <c r="G28" s="34">
        <f>Urlaubskalender!NH28</f>
        <v>0</v>
      </c>
      <c r="H28" s="34">
        <f t="shared" si="1"/>
        <v>0</v>
      </c>
      <c r="I28" s="34">
        <f>Urlaubskalender!NI28</f>
        <v>0</v>
      </c>
      <c r="J28" s="34">
        <f>Urlaubskalender!NJ28</f>
        <v>0</v>
      </c>
      <c r="K28" s="53"/>
      <c r="L28" s="34" t="str">
        <f>IF(ISNA(VLOOKUP(K28,Team!$A$4:$B$13,2,"FALSCH")),"",VLOOKUP(K28,Team!$A$4:$B$13,2,"FALSCH"))</f>
        <v/>
      </c>
      <c r="M28" s="53"/>
      <c r="N28" s="34" t="str">
        <f>IF(ISNA(VLOOKUP(M28,Team!$A$4:$B$13,2,"FALSCH")),"",VLOOKUP(M28,Team!$A$4:$B$13,2,"FALSCH"))</f>
        <v/>
      </c>
    </row>
    <row r="29" spans="1:14" x14ac:dyDescent="0.25">
      <c r="A29" s="35">
        <v>26</v>
      </c>
      <c r="B29" s="52"/>
      <c r="C29" s="52"/>
      <c r="D29" s="52"/>
      <c r="E29" s="52"/>
      <c r="F29" s="34">
        <f t="shared" si="0"/>
        <v>0</v>
      </c>
      <c r="G29" s="34">
        <f>Urlaubskalender!NH29</f>
        <v>0</v>
      </c>
      <c r="H29" s="34">
        <f t="shared" si="1"/>
        <v>0</v>
      </c>
      <c r="I29" s="34">
        <f>Urlaubskalender!NI29</f>
        <v>0</v>
      </c>
      <c r="J29" s="34">
        <f>Urlaubskalender!NJ29</f>
        <v>0</v>
      </c>
      <c r="K29" s="53"/>
      <c r="L29" s="34" t="str">
        <f>IF(ISNA(VLOOKUP(K29,Team!$A$4:$B$13,2,"FALSCH")),"",VLOOKUP(K29,Team!$A$4:$B$13,2,"FALSCH"))</f>
        <v/>
      </c>
      <c r="M29" s="53"/>
      <c r="N29" s="34" t="str">
        <f>IF(ISNA(VLOOKUP(M29,Team!$A$4:$B$13,2,"FALSCH")),"",VLOOKUP(M29,Team!$A$4:$B$13,2,"FALSCH"))</f>
        <v/>
      </c>
    </row>
    <row r="30" spans="1:14" x14ac:dyDescent="0.25">
      <c r="A30" s="35">
        <v>27</v>
      </c>
      <c r="B30" s="52"/>
      <c r="C30" s="52"/>
      <c r="D30" s="52"/>
      <c r="E30" s="52"/>
      <c r="F30" s="34">
        <f t="shared" si="0"/>
        <v>0</v>
      </c>
      <c r="G30" s="34">
        <f>Urlaubskalender!NH30</f>
        <v>0</v>
      </c>
      <c r="H30" s="34">
        <f t="shared" si="1"/>
        <v>0</v>
      </c>
      <c r="I30" s="34">
        <f>Urlaubskalender!NI30</f>
        <v>0</v>
      </c>
      <c r="J30" s="34">
        <f>Urlaubskalender!NJ30</f>
        <v>0</v>
      </c>
      <c r="K30" s="53"/>
      <c r="L30" s="34" t="str">
        <f>IF(ISNA(VLOOKUP(K30,Team!$A$4:$B$13,2,"FALSCH")),"",VLOOKUP(K30,Team!$A$4:$B$13,2,"FALSCH"))</f>
        <v/>
      </c>
      <c r="M30" s="53"/>
      <c r="N30" s="34" t="str">
        <f>IF(ISNA(VLOOKUP(M30,Team!$A$4:$B$13,2,"FALSCH")),"",VLOOKUP(M30,Team!$A$4:$B$13,2,"FALSCH"))</f>
        <v/>
      </c>
    </row>
    <row r="31" spans="1:14" x14ac:dyDescent="0.25">
      <c r="A31" s="35">
        <v>28</v>
      </c>
      <c r="B31" s="52"/>
      <c r="C31" s="52"/>
      <c r="D31" s="52"/>
      <c r="E31" s="52"/>
      <c r="F31" s="34">
        <f t="shared" si="0"/>
        <v>0</v>
      </c>
      <c r="G31" s="34">
        <f>Urlaubskalender!NH31</f>
        <v>0</v>
      </c>
      <c r="H31" s="34">
        <f t="shared" si="1"/>
        <v>0</v>
      </c>
      <c r="I31" s="34">
        <f>Urlaubskalender!NI31</f>
        <v>0</v>
      </c>
      <c r="J31" s="34">
        <f>Urlaubskalender!NJ31</f>
        <v>0</v>
      </c>
      <c r="K31" s="53"/>
      <c r="L31" s="34" t="str">
        <f>IF(ISNA(VLOOKUP(K31,Team!$A$4:$B$13,2,"FALSCH")),"",VLOOKUP(K31,Team!$A$4:$B$13,2,"FALSCH"))</f>
        <v/>
      </c>
      <c r="M31" s="53"/>
      <c r="N31" s="34" t="str">
        <f>IF(ISNA(VLOOKUP(M31,Team!$A$4:$B$13,2,"FALSCH")),"",VLOOKUP(M31,Team!$A$4:$B$13,2,"FALSCH"))</f>
        <v/>
      </c>
    </row>
    <row r="32" spans="1:14" x14ac:dyDescent="0.25">
      <c r="A32" s="35">
        <v>29</v>
      </c>
      <c r="B32" s="52"/>
      <c r="C32" s="52"/>
      <c r="D32" s="52"/>
      <c r="E32" s="52"/>
      <c r="F32" s="34">
        <f t="shared" si="0"/>
        <v>0</v>
      </c>
      <c r="G32" s="34">
        <f>Urlaubskalender!NH32</f>
        <v>0</v>
      </c>
      <c r="H32" s="34">
        <f t="shared" si="1"/>
        <v>0</v>
      </c>
      <c r="I32" s="34">
        <f>Urlaubskalender!NI32</f>
        <v>0</v>
      </c>
      <c r="J32" s="34">
        <f>Urlaubskalender!NJ32</f>
        <v>0</v>
      </c>
      <c r="K32" s="53"/>
      <c r="L32" s="34" t="str">
        <f>IF(ISNA(VLOOKUP(K32,Team!$A$4:$B$13,2,"FALSCH")),"",VLOOKUP(K32,Team!$A$4:$B$13,2,"FALSCH"))</f>
        <v/>
      </c>
      <c r="M32" s="53"/>
      <c r="N32" s="34" t="str">
        <f>IF(ISNA(VLOOKUP(M32,Team!$A$4:$B$13,2,"FALSCH")),"",VLOOKUP(M32,Team!$A$4:$B$13,2,"FALSCH"))</f>
        <v/>
      </c>
    </row>
    <row r="33" spans="1:14" x14ac:dyDescent="0.25">
      <c r="A33" s="35">
        <v>30</v>
      </c>
      <c r="B33" s="52"/>
      <c r="C33" s="52"/>
      <c r="D33" s="52"/>
      <c r="E33" s="52"/>
      <c r="F33" s="34">
        <f t="shared" si="0"/>
        <v>0</v>
      </c>
      <c r="G33" s="34">
        <f>Urlaubskalender!NH33</f>
        <v>0</v>
      </c>
      <c r="H33" s="34">
        <f t="shared" si="1"/>
        <v>0</v>
      </c>
      <c r="I33" s="34">
        <f>Urlaubskalender!NI33</f>
        <v>0</v>
      </c>
      <c r="J33" s="34">
        <f>Urlaubskalender!NJ33</f>
        <v>0</v>
      </c>
      <c r="K33" s="53"/>
      <c r="L33" s="34" t="str">
        <f>IF(ISNA(VLOOKUP(K33,Team!$A$4:$B$13,2,"FALSCH")),"",VLOOKUP(K33,Team!$A$4:$B$13,2,"FALSCH"))</f>
        <v/>
      </c>
      <c r="M33" s="53"/>
      <c r="N33" s="34" t="str">
        <f>IF(ISNA(VLOOKUP(M33,Team!$A$4:$B$13,2,"FALSCH")),"",VLOOKUP(M33,Team!$A$4:$B$13,2,"FALSCH"))</f>
        <v/>
      </c>
    </row>
    <row r="34" spans="1:14" x14ac:dyDescent="0.25">
      <c r="A34" s="35">
        <v>31</v>
      </c>
      <c r="B34" s="52"/>
      <c r="C34" s="52"/>
      <c r="D34" s="52"/>
      <c r="E34" s="52"/>
      <c r="F34" s="34">
        <f t="shared" si="0"/>
        <v>0</v>
      </c>
      <c r="G34" s="34">
        <f>Urlaubskalender!NH34</f>
        <v>0</v>
      </c>
      <c r="H34" s="34">
        <f t="shared" si="1"/>
        <v>0</v>
      </c>
      <c r="I34" s="34">
        <f>Urlaubskalender!NI34</f>
        <v>0</v>
      </c>
      <c r="J34" s="34">
        <f>Urlaubskalender!NJ34</f>
        <v>0</v>
      </c>
      <c r="K34" s="53"/>
      <c r="L34" s="34" t="str">
        <f>IF(ISNA(VLOOKUP(K34,Team!$A$4:$B$13,2,"FALSCH")),"",VLOOKUP(K34,Team!$A$4:$B$13,2,"FALSCH"))</f>
        <v/>
      </c>
      <c r="M34" s="53"/>
      <c r="N34" s="34" t="str">
        <f>IF(ISNA(VLOOKUP(M34,Team!$A$4:$B$13,2,"FALSCH")),"",VLOOKUP(M34,Team!$A$4:$B$13,2,"FALSCH"))</f>
        <v/>
      </c>
    </row>
    <row r="35" spans="1:14" x14ac:dyDescent="0.25">
      <c r="A35" s="35">
        <v>32</v>
      </c>
      <c r="B35" s="52"/>
      <c r="C35" s="52"/>
      <c r="D35" s="52"/>
      <c r="E35" s="52"/>
      <c r="F35" s="34">
        <f t="shared" si="0"/>
        <v>0</v>
      </c>
      <c r="G35" s="34">
        <f>Urlaubskalender!NH35</f>
        <v>0</v>
      </c>
      <c r="H35" s="34">
        <f t="shared" si="1"/>
        <v>0</v>
      </c>
      <c r="I35" s="34">
        <f>Urlaubskalender!NI35</f>
        <v>0</v>
      </c>
      <c r="J35" s="34">
        <f>Urlaubskalender!NJ35</f>
        <v>0</v>
      </c>
      <c r="K35" s="53"/>
      <c r="L35" s="34" t="str">
        <f>IF(ISNA(VLOOKUP(K35,Team!$A$4:$B$13,2,"FALSCH")),"",VLOOKUP(K35,Team!$A$4:$B$13,2,"FALSCH"))</f>
        <v/>
      </c>
      <c r="M35" s="53"/>
      <c r="N35" s="34" t="str">
        <f>IF(ISNA(VLOOKUP(M35,Team!$A$4:$B$13,2,"FALSCH")),"",VLOOKUP(M35,Team!$A$4:$B$13,2,"FALSCH"))</f>
        <v/>
      </c>
    </row>
    <row r="36" spans="1:14" x14ac:dyDescent="0.25">
      <c r="A36" s="35">
        <v>33</v>
      </c>
      <c r="B36" s="52"/>
      <c r="C36" s="52"/>
      <c r="D36" s="52"/>
      <c r="E36" s="52"/>
      <c r="F36" s="34">
        <f t="shared" si="0"/>
        <v>0</v>
      </c>
      <c r="G36" s="34">
        <f>Urlaubskalender!NH36</f>
        <v>0</v>
      </c>
      <c r="H36" s="34">
        <f t="shared" si="1"/>
        <v>0</v>
      </c>
      <c r="I36" s="34">
        <f>Urlaubskalender!NI36</f>
        <v>0</v>
      </c>
      <c r="J36" s="34">
        <f>Urlaubskalender!NJ36</f>
        <v>0</v>
      </c>
      <c r="K36" s="53"/>
      <c r="L36" s="34" t="str">
        <f>IF(ISNA(VLOOKUP(K36,Team!$A$4:$B$13,2,"FALSCH")),"",VLOOKUP(K36,Team!$A$4:$B$13,2,"FALSCH"))</f>
        <v/>
      </c>
      <c r="M36" s="53"/>
      <c r="N36" s="34" t="str">
        <f>IF(ISNA(VLOOKUP(M36,Team!$A$4:$B$13,2,"FALSCH")),"",VLOOKUP(M36,Team!$A$4:$B$13,2,"FALSCH"))</f>
        <v/>
      </c>
    </row>
    <row r="37" spans="1:14" x14ac:dyDescent="0.25">
      <c r="A37" s="35">
        <v>34</v>
      </c>
      <c r="B37" s="52"/>
      <c r="C37" s="52"/>
      <c r="D37" s="52"/>
      <c r="E37" s="52"/>
      <c r="F37" s="34">
        <f t="shared" si="0"/>
        <v>0</v>
      </c>
      <c r="G37" s="34">
        <f>Urlaubskalender!NH37</f>
        <v>0</v>
      </c>
      <c r="H37" s="34">
        <f t="shared" si="1"/>
        <v>0</v>
      </c>
      <c r="I37" s="34">
        <f>Urlaubskalender!NI37</f>
        <v>0</v>
      </c>
      <c r="J37" s="34">
        <f>Urlaubskalender!NJ37</f>
        <v>0</v>
      </c>
      <c r="K37" s="53"/>
      <c r="L37" s="34" t="str">
        <f>IF(ISNA(VLOOKUP(K37,Team!$A$4:$B$13,2,"FALSCH")),"",VLOOKUP(K37,Team!$A$4:$B$13,2,"FALSCH"))</f>
        <v/>
      </c>
      <c r="M37" s="53"/>
      <c r="N37" s="34" t="str">
        <f>IF(ISNA(VLOOKUP(M37,Team!$A$4:$B$13,2,"FALSCH")),"",VLOOKUP(M37,Team!$A$4:$B$13,2,"FALSCH"))</f>
        <v/>
      </c>
    </row>
    <row r="38" spans="1:14" x14ac:dyDescent="0.25">
      <c r="A38" s="35">
        <v>35</v>
      </c>
      <c r="B38" s="52"/>
      <c r="C38" s="52"/>
      <c r="D38" s="52"/>
      <c r="E38" s="52"/>
      <c r="F38" s="34">
        <f t="shared" si="0"/>
        <v>0</v>
      </c>
      <c r="G38" s="34">
        <f>Urlaubskalender!NH38</f>
        <v>0</v>
      </c>
      <c r="H38" s="34">
        <f t="shared" si="1"/>
        <v>0</v>
      </c>
      <c r="I38" s="34">
        <f>Urlaubskalender!NI38</f>
        <v>0</v>
      </c>
      <c r="J38" s="34">
        <f>Urlaubskalender!NJ38</f>
        <v>0</v>
      </c>
      <c r="K38" s="53"/>
      <c r="L38" s="34" t="str">
        <f>IF(ISNA(VLOOKUP(K38,Team!$A$4:$B$13,2,"FALSCH")),"",VLOOKUP(K38,Team!$A$4:$B$13,2,"FALSCH"))</f>
        <v/>
      </c>
      <c r="M38" s="53"/>
      <c r="N38" s="34" t="str">
        <f>IF(ISNA(VLOOKUP(M38,Team!$A$4:$B$13,2,"FALSCH")),"",VLOOKUP(M38,Team!$A$4:$B$13,2,"FALSCH"))</f>
        <v/>
      </c>
    </row>
    <row r="39" spans="1:14" x14ac:dyDescent="0.25">
      <c r="A39" s="35">
        <v>36</v>
      </c>
      <c r="B39" s="52"/>
      <c r="C39" s="52"/>
      <c r="D39" s="52"/>
      <c r="E39" s="52"/>
      <c r="F39" s="34">
        <f t="shared" si="0"/>
        <v>0</v>
      </c>
      <c r="G39" s="34">
        <f>Urlaubskalender!NH39</f>
        <v>0</v>
      </c>
      <c r="H39" s="34">
        <f t="shared" si="1"/>
        <v>0</v>
      </c>
      <c r="I39" s="34">
        <f>Urlaubskalender!NI39</f>
        <v>0</v>
      </c>
      <c r="J39" s="34">
        <f>Urlaubskalender!NJ39</f>
        <v>0</v>
      </c>
      <c r="K39" s="53"/>
      <c r="L39" s="34" t="str">
        <f>IF(ISNA(VLOOKUP(K39,Team!$A$4:$B$13,2,"FALSCH")),"",VLOOKUP(K39,Team!$A$4:$B$13,2,"FALSCH"))</f>
        <v/>
      </c>
      <c r="M39" s="53"/>
      <c r="N39" s="34" t="str">
        <f>IF(ISNA(VLOOKUP(M39,Team!$A$4:$B$13,2,"FALSCH")),"",VLOOKUP(M39,Team!$A$4:$B$13,2,"FALSCH"))</f>
        <v/>
      </c>
    </row>
    <row r="40" spans="1:14" x14ac:dyDescent="0.25">
      <c r="A40" s="35">
        <v>37</v>
      </c>
      <c r="B40" s="52"/>
      <c r="C40" s="52"/>
      <c r="D40" s="52"/>
      <c r="E40" s="52"/>
      <c r="F40" s="34">
        <f t="shared" si="0"/>
        <v>0</v>
      </c>
      <c r="G40" s="34">
        <f>Urlaubskalender!NH40</f>
        <v>0</v>
      </c>
      <c r="H40" s="34">
        <f t="shared" si="1"/>
        <v>0</v>
      </c>
      <c r="I40" s="34">
        <f>Urlaubskalender!NI40</f>
        <v>0</v>
      </c>
      <c r="J40" s="34">
        <f>Urlaubskalender!NJ40</f>
        <v>0</v>
      </c>
      <c r="K40" s="53"/>
      <c r="L40" s="34" t="str">
        <f>IF(ISNA(VLOOKUP(K40,Team!$A$4:$B$13,2,"FALSCH")),"",VLOOKUP(K40,Team!$A$4:$B$13,2,"FALSCH"))</f>
        <v/>
      </c>
      <c r="M40" s="53"/>
      <c r="N40" s="34" t="str">
        <f>IF(ISNA(VLOOKUP(M40,Team!$A$4:$B$13,2,"FALSCH")),"",VLOOKUP(M40,Team!$A$4:$B$13,2,"FALSCH"))</f>
        <v/>
      </c>
    </row>
    <row r="41" spans="1:14" x14ac:dyDescent="0.25">
      <c r="A41" s="35">
        <v>38</v>
      </c>
      <c r="B41" s="52"/>
      <c r="C41" s="52"/>
      <c r="D41" s="52"/>
      <c r="E41" s="52"/>
      <c r="F41" s="34">
        <f t="shared" si="0"/>
        <v>0</v>
      </c>
      <c r="G41" s="34">
        <f>Urlaubskalender!NH41</f>
        <v>0</v>
      </c>
      <c r="H41" s="34">
        <f t="shared" si="1"/>
        <v>0</v>
      </c>
      <c r="I41" s="34">
        <f>Urlaubskalender!NI41</f>
        <v>0</v>
      </c>
      <c r="J41" s="34">
        <f>Urlaubskalender!NJ41</f>
        <v>0</v>
      </c>
      <c r="K41" s="53"/>
      <c r="L41" s="34" t="str">
        <f>IF(ISNA(VLOOKUP(K41,Team!$A$4:$B$13,2,"FALSCH")),"",VLOOKUP(K41,Team!$A$4:$B$13,2,"FALSCH"))</f>
        <v/>
      </c>
      <c r="M41" s="53"/>
      <c r="N41" s="34" t="str">
        <f>IF(ISNA(VLOOKUP(M41,Team!$A$4:$B$13,2,"FALSCH")),"",VLOOKUP(M41,Team!$A$4:$B$13,2,"FALSCH"))</f>
        <v/>
      </c>
    </row>
    <row r="42" spans="1:14" x14ac:dyDescent="0.25">
      <c r="A42" s="35">
        <v>39</v>
      </c>
      <c r="B42" s="52"/>
      <c r="C42" s="52"/>
      <c r="D42" s="52"/>
      <c r="E42" s="52"/>
      <c r="F42" s="34">
        <f t="shared" si="0"/>
        <v>0</v>
      </c>
      <c r="G42" s="34">
        <f>Urlaubskalender!NH42</f>
        <v>0</v>
      </c>
      <c r="H42" s="34">
        <f t="shared" si="1"/>
        <v>0</v>
      </c>
      <c r="I42" s="34">
        <f>Urlaubskalender!NI42</f>
        <v>0</v>
      </c>
      <c r="J42" s="34">
        <f>Urlaubskalender!NJ42</f>
        <v>0</v>
      </c>
      <c r="K42" s="53"/>
      <c r="L42" s="34" t="str">
        <f>IF(ISNA(VLOOKUP(K42,Team!$A$4:$B$13,2,"FALSCH")),"",VLOOKUP(K42,Team!$A$4:$B$13,2,"FALSCH"))</f>
        <v/>
      </c>
      <c r="M42" s="53"/>
      <c r="N42" s="34" t="str">
        <f>IF(ISNA(VLOOKUP(M42,Team!$A$4:$B$13,2,"FALSCH")),"",VLOOKUP(M42,Team!$A$4:$B$13,2,"FALSCH"))</f>
        <v/>
      </c>
    </row>
    <row r="43" spans="1:14" x14ac:dyDescent="0.25">
      <c r="A43" s="35">
        <v>40</v>
      </c>
      <c r="B43" s="52"/>
      <c r="C43" s="52"/>
      <c r="D43" s="52"/>
      <c r="E43" s="52"/>
      <c r="F43" s="34">
        <f t="shared" si="0"/>
        <v>0</v>
      </c>
      <c r="G43" s="34">
        <f>Urlaubskalender!NH43</f>
        <v>0</v>
      </c>
      <c r="H43" s="34">
        <f t="shared" si="1"/>
        <v>0</v>
      </c>
      <c r="I43" s="34">
        <f>Urlaubskalender!NI43</f>
        <v>0</v>
      </c>
      <c r="J43" s="34">
        <f>Urlaubskalender!NJ43</f>
        <v>0</v>
      </c>
      <c r="K43" s="53"/>
      <c r="L43" s="34" t="str">
        <f>IF(ISNA(VLOOKUP(K43,Team!$A$4:$B$13,2,"FALSCH")),"",VLOOKUP(K43,Team!$A$4:$B$13,2,"FALSCH"))</f>
        <v/>
      </c>
      <c r="M43" s="53"/>
      <c r="N43" s="34" t="str">
        <f>IF(ISNA(VLOOKUP(M43,Team!$A$4:$B$13,2,"FALSCH")),"",VLOOKUP(M43,Team!$A$4:$B$13,2,"FALSCH"))</f>
        <v/>
      </c>
    </row>
    <row r="44" spans="1:14" x14ac:dyDescent="0.25">
      <c r="A44" s="35">
        <v>41</v>
      </c>
      <c r="B44" s="52"/>
      <c r="C44" s="52"/>
      <c r="D44" s="52"/>
      <c r="E44" s="52"/>
      <c r="F44" s="34">
        <f t="shared" si="0"/>
        <v>0</v>
      </c>
      <c r="G44" s="34">
        <f>Urlaubskalender!NH44</f>
        <v>0</v>
      </c>
      <c r="H44" s="34">
        <f t="shared" si="1"/>
        <v>0</v>
      </c>
      <c r="I44" s="34">
        <f>Urlaubskalender!NI44</f>
        <v>0</v>
      </c>
      <c r="J44" s="34">
        <f>Urlaubskalender!NJ44</f>
        <v>0</v>
      </c>
      <c r="K44" s="53"/>
      <c r="L44" s="34" t="str">
        <f>IF(ISNA(VLOOKUP(K44,Team!$A$4:$B$13,2,"FALSCH")),"",VLOOKUP(K44,Team!$A$4:$B$13,2,"FALSCH"))</f>
        <v/>
      </c>
      <c r="M44" s="53"/>
      <c r="N44" s="34" t="str">
        <f>IF(ISNA(VLOOKUP(M44,Team!$A$4:$B$13,2,"FALSCH")),"",VLOOKUP(M44,Team!$A$4:$B$13,2,"FALSCH"))</f>
        <v/>
      </c>
    </row>
    <row r="45" spans="1:14" x14ac:dyDescent="0.25">
      <c r="A45" s="35">
        <v>42</v>
      </c>
      <c r="B45" s="52"/>
      <c r="C45" s="52"/>
      <c r="D45" s="52"/>
      <c r="E45" s="52"/>
      <c r="F45" s="34">
        <f t="shared" si="0"/>
        <v>0</v>
      </c>
      <c r="G45" s="34">
        <f>Urlaubskalender!NH45</f>
        <v>0</v>
      </c>
      <c r="H45" s="34">
        <f t="shared" si="1"/>
        <v>0</v>
      </c>
      <c r="I45" s="34">
        <f>Urlaubskalender!NI45</f>
        <v>0</v>
      </c>
      <c r="J45" s="34">
        <f>Urlaubskalender!NJ45</f>
        <v>0</v>
      </c>
      <c r="K45" s="53"/>
      <c r="L45" s="34" t="str">
        <f>IF(ISNA(VLOOKUP(K45,Team!$A$4:$B$13,2,"FALSCH")),"",VLOOKUP(K45,Team!$A$4:$B$13,2,"FALSCH"))</f>
        <v/>
      </c>
      <c r="M45" s="53"/>
      <c r="N45" s="34" t="str">
        <f>IF(ISNA(VLOOKUP(M45,Team!$A$4:$B$13,2,"FALSCH")),"",VLOOKUP(M45,Team!$A$4:$B$13,2,"FALSCH"))</f>
        <v/>
      </c>
    </row>
    <row r="46" spans="1:14" x14ac:dyDescent="0.25">
      <c r="A46" s="35">
        <v>43</v>
      </c>
      <c r="B46" s="52"/>
      <c r="C46" s="52"/>
      <c r="D46" s="52"/>
      <c r="E46" s="52"/>
      <c r="F46" s="34">
        <f t="shared" si="0"/>
        <v>0</v>
      </c>
      <c r="G46" s="34">
        <f>Urlaubskalender!NH46</f>
        <v>0</v>
      </c>
      <c r="H46" s="34">
        <f t="shared" si="1"/>
        <v>0</v>
      </c>
      <c r="I46" s="34">
        <f>Urlaubskalender!NI46</f>
        <v>0</v>
      </c>
      <c r="J46" s="34">
        <f>Urlaubskalender!NJ46</f>
        <v>0</v>
      </c>
      <c r="K46" s="53"/>
      <c r="L46" s="34" t="str">
        <f>IF(ISNA(VLOOKUP(K46,Team!$A$4:$B$13,2,"FALSCH")),"",VLOOKUP(K46,Team!$A$4:$B$13,2,"FALSCH"))</f>
        <v/>
      </c>
      <c r="M46" s="53"/>
      <c r="N46" s="34" t="str">
        <f>IF(ISNA(VLOOKUP(M46,Team!$A$4:$B$13,2,"FALSCH")),"",VLOOKUP(M46,Team!$A$4:$B$13,2,"FALSCH"))</f>
        <v/>
      </c>
    </row>
    <row r="47" spans="1:14" x14ac:dyDescent="0.25">
      <c r="A47" s="35">
        <v>44</v>
      </c>
      <c r="B47" s="52"/>
      <c r="C47" s="52"/>
      <c r="D47" s="52"/>
      <c r="E47" s="52"/>
      <c r="F47" s="34">
        <f t="shared" si="0"/>
        <v>0</v>
      </c>
      <c r="G47" s="34">
        <f>Urlaubskalender!NH47</f>
        <v>0</v>
      </c>
      <c r="H47" s="34">
        <f t="shared" si="1"/>
        <v>0</v>
      </c>
      <c r="I47" s="34">
        <f>Urlaubskalender!NI47</f>
        <v>0</v>
      </c>
      <c r="J47" s="34">
        <f>Urlaubskalender!NJ47</f>
        <v>0</v>
      </c>
      <c r="K47" s="53"/>
      <c r="L47" s="34" t="str">
        <f>IF(ISNA(VLOOKUP(K47,Team!$A$4:$B$13,2,"FALSCH")),"",VLOOKUP(K47,Team!$A$4:$B$13,2,"FALSCH"))</f>
        <v/>
      </c>
      <c r="M47" s="53"/>
      <c r="N47" s="34" t="str">
        <f>IF(ISNA(VLOOKUP(M47,Team!$A$4:$B$13,2,"FALSCH")),"",VLOOKUP(M47,Team!$A$4:$B$13,2,"FALSCH"))</f>
        <v/>
      </c>
    </row>
    <row r="48" spans="1:14" x14ac:dyDescent="0.25">
      <c r="A48" s="35">
        <v>45</v>
      </c>
      <c r="B48" s="52"/>
      <c r="C48" s="52"/>
      <c r="D48" s="52"/>
      <c r="E48" s="52"/>
      <c r="F48" s="34">
        <f t="shared" si="0"/>
        <v>0</v>
      </c>
      <c r="G48" s="34">
        <f>Urlaubskalender!NH48</f>
        <v>0</v>
      </c>
      <c r="H48" s="34">
        <f t="shared" si="1"/>
        <v>0</v>
      </c>
      <c r="I48" s="34">
        <f>Urlaubskalender!NI48</f>
        <v>0</v>
      </c>
      <c r="J48" s="34">
        <f>Urlaubskalender!NJ48</f>
        <v>0</v>
      </c>
      <c r="K48" s="53"/>
      <c r="L48" s="34" t="str">
        <f>IF(ISNA(VLOOKUP(K48,Team!$A$4:$B$13,2,"FALSCH")),"",VLOOKUP(K48,Team!$A$4:$B$13,2,"FALSCH"))</f>
        <v/>
      </c>
      <c r="M48" s="53"/>
      <c r="N48" s="34" t="str">
        <f>IF(ISNA(VLOOKUP(M48,Team!$A$4:$B$13,2,"FALSCH")),"",VLOOKUP(M48,Team!$A$4:$B$13,2,"FALSCH"))</f>
        <v/>
      </c>
    </row>
    <row r="49" spans="1:14" x14ac:dyDescent="0.25">
      <c r="A49" s="35">
        <v>46</v>
      </c>
      <c r="B49" s="52"/>
      <c r="C49" s="52"/>
      <c r="D49" s="52"/>
      <c r="E49" s="52"/>
      <c r="F49" s="34">
        <f t="shared" si="0"/>
        <v>0</v>
      </c>
      <c r="G49" s="34">
        <f>Urlaubskalender!NH49</f>
        <v>0</v>
      </c>
      <c r="H49" s="34">
        <f t="shared" si="1"/>
        <v>0</v>
      </c>
      <c r="I49" s="34">
        <f>Urlaubskalender!NI49</f>
        <v>0</v>
      </c>
      <c r="J49" s="34">
        <f>Urlaubskalender!NJ49</f>
        <v>0</v>
      </c>
      <c r="K49" s="53"/>
      <c r="L49" s="34" t="str">
        <f>IF(ISNA(VLOOKUP(K49,Team!$A$4:$B$13,2,"FALSCH")),"",VLOOKUP(K49,Team!$A$4:$B$13,2,"FALSCH"))</f>
        <v/>
      </c>
      <c r="M49" s="53"/>
      <c r="N49" s="34" t="str">
        <f>IF(ISNA(VLOOKUP(M49,Team!$A$4:$B$13,2,"FALSCH")),"",VLOOKUP(M49,Team!$A$4:$B$13,2,"FALSCH"))</f>
        <v/>
      </c>
    </row>
    <row r="50" spans="1:14" x14ac:dyDescent="0.25">
      <c r="A50" s="35">
        <v>47</v>
      </c>
      <c r="B50" s="52"/>
      <c r="C50" s="52"/>
      <c r="D50" s="52"/>
      <c r="E50" s="52"/>
      <c r="F50" s="34">
        <f t="shared" si="0"/>
        <v>0</v>
      </c>
      <c r="G50" s="34">
        <f>Urlaubskalender!NH50</f>
        <v>0</v>
      </c>
      <c r="H50" s="34">
        <f t="shared" si="1"/>
        <v>0</v>
      </c>
      <c r="I50" s="34">
        <f>Urlaubskalender!NI50</f>
        <v>0</v>
      </c>
      <c r="J50" s="34">
        <f>Urlaubskalender!NJ50</f>
        <v>0</v>
      </c>
      <c r="K50" s="53"/>
      <c r="L50" s="34" t="str">
        <f>IF(ISNA(VLOOKUP(K50,Team!$A$4:$B$13,2,"FALSCH")),"",VLOOKUP(K50,Team!$A$4:$B$13,2,"FALSCH"))</f>
        <v/>
      </c>
      <c r="M50" s="53"/>
      <c r="N50" s="34" t="str">
        <f>IF(ISNA(VLOOKUP(M50,Team!$A$4:$B$13,2,"FALSCH")),"",VLOOKUP(M50,Team!$A$4:$B$13,2,"FALSCH"))</f>
        <v/>
      </c>
    </row>
    <row r="51" spans="1:14" x14ac:dyDescent="0.25">
      <c r="A51" s="35">
        <v>48</v>
      </c>
      <c r="B51" s="52"/>
      <c r="C51" s="52"/>
      <c r="D51" s="52"/>
      <c r="E51" s="52"/>
      <c r="F51" s="34">
        <f t="shared" si="0"/>
        <v>0</v>
      </c>
      <c r="G51" s="34">
        <f>Urlaubskalender!NH51</f>
        <v>0</v>
      </c>
      <c r="H51" s="34">
        <f t="shared" si="1"/>
        <v>0</v>
      </c>
      <c r="I51" s="34">
        <f>Urlaubskalender!NI51</f>
        <v>0</v>
      </c>
      <c r="J51" s="34">
        <f>Urlaubskalender!NJ51</f>
        <v>0</v>
      </c>
      <c r="K51" s="53"/>
      <c r="L51" s="34" t="str">
        <f>IF(ISNA(VLOOKUP(K51,Team!$A$4:$B$13,2,"FALSCH")),"",VLOOKUP(K51,Team!$A$4:$B$13,2,"FALSCH"))</f>
        <v/>
      </c>
      <c r="M51" s="53"/>
      <c r="N51" s="34" t="str">
        <f>IF(ISNA(VLOOKUP(M51,Team!$A$4:$B$13,2,"FALSCH")),"",VLOOKUP(M51,Team!$A$4:$B$13,2,"FALSCH"))</f>
        <v/>
      </c>
    </row>
    <row r="52" spans="1:14" x14ac:dyDescent="0.25">
      <c r="A52" s="35">
        <v>49</v>
      </c>
      <c r="B52" s="52"/>
      <c r="C52" s="52"/>
      <c r="D52" s="52"/>
      <c r="E52" s="52"/>
      <c r="F52" s="34">
        <f t="shared" si="0"/>
        <v>0</v>
      </c>
      <c r="G52" s="34">
        <f>Urlaubskalender!NH52</f>
        <v>0</v>
      </c>
      <c r="H52" s="34">
        <f t="shared" si="1"/>
        <v>0</v>
      </c>
      <c r="I52" s="34">
        <f>Urlaubskalender!NI52</f>
        <v>0</v>
      </c>
      <c r="J52" s="34">
        <f>Urlaubskalender!NJ52</f>
        <v>0</v>
      </c>
      <c r="K52" s="53"/>
      <c r="L52" s="34" t="str">
        <f>IF(ISNA(VLOOKUP(K52,Team!$A$4:$B$13,2,"FALSCH")),"",VLOOKUP(K52,Team!$A$4:$B$13,2,"FALSCH"))</f>
        <v/>
      </c>
      <c r="M52" s="53"/>
      <c r="N52" s="34" t="str">
        <f>IF(ISNA(VLOOKUP(M52,Team!$A$4:$B$13,2,"FALSCH")),"",VLOOKUP(M52,Team!$A$4:$B$13,2,"FALSCH"))</f>
        <v/>
      </c>
    </row>
    <row r="53" spans="1:14" x14ac:dyDescent="0.25">
      <c r="A53" s="35">
        <v>50</v>
      </c>
      <c r="B53" s="52"/>
      <c r="C53" s="52"/>
      <c r="D53" s="52"/>
      <c r="E53" s="52"/>
      <c r="F53" s="34">
        <f t="shared" si="0"/>
        <v>0</v>
      </c>
      <c r="G53" s="34">
        <f>Urlaubskalender!NH53</f>
        <v>0</v>
      </c>
      <c r="H53" s="34">
        <f t="shared" si="1"/>
        <v>0</v>
      </c>
      <c r="I53" s="34">
        <f>Urlaubskalender!NI53</f>
        <v>0</v>
      </c>
      <c r="J53" s="34">
        <f>Urlaubskalender!NJ53</f>
        <v>0</v>
      </c>
      <c r="K53" s="53"/>
      <c r="L53" s="34" t="str">
        <f>IF(ISNA(VLOOKUP(K53,Team!$A$4:$B$13,2,"FALSCH")),"",VLOOKUP(K53,Team!$A$4:$B$13,2,"FALSCH"))</f>
        <v/>
      </c>
      <c r="M53" s="53"/>
      <c r="N53" s="34" t="str">
        <f>IF(ISNA(VLOOKUP(M53,Team!$A$4:$B$13,2,"FALSCH")),"",VLOOKUP(M53,Team!$A$4:$B$13,2,"FALSCH"))</f>
        <v/>
      </c>
    </row>
    <row r="54" spans="1:14" x14ac:dyDescent="0.25">
      <c r="A54" s="35">
        <v>51</v>
      </c>
      <c r="B54" s="52"/>
      <c r="C54" s="52"/>
      <c r="D54" s="52"/>
      <c r="E54" s="52"/>
      <c r="F54" s="34">
        <f t="shared" si="0"/>
        <v>0</v>
      </c>
      <c r="G54" s="34">
        <f>Urlaubskalender!NH54</f>
        <v>0</v>
      </c>
      <c r="H54" s="34">
        <f t="shared" si="1"/>
        <v>0</v>
      </c>
      <c r="I54" s="34">
        <f>Urlaubskalender!NI54</f>
        <v>0</v>
      </c>
      <c r="J54" s="34">
        <f>Urlaubskalender!NJ54</f>
        <v>0</v>
      </c>
      <c r="K54" s="53"/>
      <c r="L54" s="34" t="str">
        <f>IF(ISNA(VLOOKUP(K54,Team!$A$4:$B$13,2,"FALSCH")),"",VLOOKUP(K54,Team!$A$4:$B$13,2,"FALSCH"))</f>
        <v/>
      </c>
      <c r="M54" s="53"/>
      <c r="N54" s="34" t="str">
        <f>IF(ISNA(VLOOKUP(M54,Team!$A$4:$B$13,2,"FALSCH")),"",VLOOKUP(M54,Team!$A$4:$B$13,2,"FALSCH"))</f>
        <v/>
      </c>
    </row>
    <row r="55" spans="1:14" x14ac:dyDescent="0.25">
      <c r="A55" s="35">
        <v>52</v>
      </c>
      <c r="B55" s="52"/>
      <c r="C55" s="52"/>
      <c r="D55" s="52"/>
      <c r="E55" s="52"/>
      <c r="F55" s="34">
        <f t="shared" si="0"/>
        <v>0</v>
      </c>
      <c r="G55" s="34">
        <f>Urlaubskalender!NH55</f>
        <v>0</v>
      </c>
      <c r="H55" s="34">
        <f t="shared" si="1"/>
        <v>0</v>
      </c>
      <c r="I55" s="34">
        <f>Urlaubskalender!NI55</f>
        <v>0</v>
      </c>
      <c r="J55" s="34">
        <f>Urlaubskalender!NJ55</f>
        <v>0</v>
      </c>
      <c r="K55" s="53"/>
      <c r="L55" s="34" t="str">
        <f>IF(ISNA(VLOOKUP(K55,Team!$A$4:$B$13,2,"FALSCH")),"",VLOOKUP(K55,Team!$A$4:$B$13,2,"FALSCH"))</f>
        <v/>
      </c>
      <c r="M55" s="53"/>
      <c r="N55" s="34" t="str">
        <f>IF(ISNA(VLOOKUP(M55,Team!$A$4:$B$13,2,"FALSCH")),"",VLOOKUP(M55,Team!$A$4:$B$13,2,"FALSCH"))</f>
        <v/>
      </c>
    </row>
    <row r="56" spans="1:14" x14ac:dyDescent="0.25">
      <c r="A56" s="35">
        <v>53</v>
      </c>
      <c r="B56" s="52"/>
      <c r="C56" s="52"/>
      <c r="D56" s="52"/>
      <c r="E56" s="52"/>
      <c r="F56" s="34">
        <f t="shared" si="0"/>
        <v>0</v>
      </c>
      <c r="G56" s="34">
        <f>Urlaubskalender!NH56</f>
        <v>0</v>
      </c>
      <c r="H56" s="34">
        <f t="shared" si="1"/>
        <v>0</v>
      </c>
      <c r="I56" s="34">
        <f>Urlaubskalender!NI56</f>
        <v>0</v>
      </c>
      <c r="J56" s="34">
        <f>Urlaubskalender!NJ56</f>
        <v>0</v>
      </c>
      <c r="K56" s="53"/>
      <c r="L56" s="34" t="str">
        <f>IF(ISNA(VLOOKUP(K56,Team!$A$4:$B$13,2,"FALSCH")),"",VLOOKUP(K56,Team!$A$4:$B$13,2,"FALSCH"))</f>
        <v/>
      </c>
      <c r="M56" s="53"/>
      <c r="N56" s="34" t="str">
        <f>IF(ISNA(VLOOKUP(M56,Team!$A$4:$B$13,2,"FALSCH")),"",VLOOKUP(M56,Team!$A$4:$B$13,2,"FALSCH"))</f>
        <v/>
      </c>
    </row>
    <row r="57" spans="1:14" x14ac:dyDescent="0.25">
      <c r="A57" s="35">
        <v>54</v>
      </c>
      <c r="B57" s="52"/>
      <c r="C57" s="52"/>
      <c r="D57" s="52"/>
      <c r="E57" s="52"/>
      <c r="F57" s="34">
        <f t="shared" si="0"/>
        <v>0</v>
      </c>
      <c r="G57" s="34">
        <f>Urlaubskalender!NH57</f>
        <v>0</v>
      </c>
      <c r="H57" s="34">
        <f t="shared" si="1"/>
        <v>0</v>
      </c>
      <c r="I57" s="34">
        <f>Urlaubskalender!NI57</f>
        <v>0</v>
      </c>
      <c r="J57" s="34">
        <f>Urlaubskalender!NJ57</f>
        <v>0</v>
      </c>
      <c r="K57" s="53"/>
      <c r="L57" s="34" t="str">
        <f>IF(ISNA(VLOOKUP(K57,Team!$A$4:$B$13,2,"FALSCH")),"",VLOOKUP(K57,Team!$A$4:$B$13,2,"FALSCH"))</f>
        <v/>
      </c>
      <c r="M57" s="53"/>
      <c r="N57" s="34" t="str">
        <f>IF(ISNA(VLOOKUP(M57,Team!$A$4:$B$13,2,"FALSCH")),"",VLOOKUP(M57,Team!$A$4:$B$13,2,"FALSCH"))</f>
        <v/>
      </c>
    </row>
    <row r="58" spans="1:14" x14ac:dyDescent="0.25">
      <c r="A58" s="35">
        <v>55</v>
      </c>
      <c r="B58" s="52"/>
      <c r="C58" s="52"/>
      <c r="D58" s="52"/>
      <c r="E58" s="52"/>
      <c r="F58" s="34">
        <f t="shared" si="0"/>
        <v>0</v>
      </c>
      <c r="G58" s="34">
        <f>Urlaubskalender!NH58</f>
        <v>0</v>
      </c>
      <c r="H58" s="34">
        <f t="shared" si="1"/>
        <v>0</v>
      </c>
      <c r="I58" s="34">
        <f>Urlaubskalender!NI58</f>
        <v>0</v>
      </c>
      <c r="J58" s="34">
        <f>Urlaubskalender!NJ58</f>
        <v>0</v>
      </c>
      <c r="K58" s="53"/>
      <c r="L58" s="34" t="str">
        <f>IF(ISNA(VLOOKUP(K58,Team!$A$4:$B$13,2,"FALSCH")),"",VLOOKUP(K58,Team!$A$4:$B$13,2,"FALSCH"))</f>
        <v/>
      </c>
      <c r="M58" s="53"/>
      <c r="N58" s="34" t="str">
        <f>IF(ISNA(VLOOKUP(M58,Team!$A$4:$B$13,2,"FALSCH")),"",VLOOKUP(M58,Team!$A$4:$B$13,2,"FALSCH"))</f>
        <v/>
      </c>
    </row>
    <row r="59" spans="1:14" x14ac:dyDescent="0.25">
      <c r="A59" s="35">
        <v>56</v>
      </c>
      <c r="B59" s="52"/>
      <c r="C59" s="52"/>
      <c r="D59" s="52"/>
      <c r="E59" s="52"/>
      <c r="F59" s="34">
        <f t="shared" si="0"/>
        <v>0</v>
      </c>
      <c r="G59" s="34">
        <f>Urlaubskalender!NH59</f>
        <v>0</v>
      </c>
      <c r="H59" s="34">
        <f t="shared" si="1"/>
        <v>0</v>
      </c>
      <c r="I59" s="34">
        <f>Urlaubskalender!NI59</f>
        <v>0</v>
      </c>
      <c r="J59" s="34">
        <f>Urlaubskalender!NJ59</f>
        <v>0</v>
      </c>
      <c r="K59" s="53"/>
      <c r="L59" s="34" t="str">
        <f>IF(ISNA(VLOOKUP(K59,Team!$A$4:$B$13,2,"FALSCH")),"",VLOOKUP(K59,Team!$A$4:$B$13,2,"FALSCH"))</f>
        <v/>
      </c>
      <c r="M59" s="53"/>
      <c r="N59" s="34" t="str">
        <f>IF(ISNA(VLOOKUP(M59,Team!$A$4:$B$13,2,"FALSCH")),"",VLOOKUP(M59,Team!$A$4:$B$13,2,"FALSCH"))</f>
        <v/>
      </c>
    </row>
    <row r="60" spans="1:14" x14ac:dyDescent="0.25">
      <c r="A60" s="35">
        <v>57</v>
      </c>
      <c r="B60" s="52"/>
      <c r="C60" s="52"/>
      <c r="D60" s="52"/>
      <c r="E60" s="52"/>
      <c r="F60" s="34">
        <f t="shared" si="0"/>
        <v>0</v>
      </c>
      <c r="G60" s="34">
        <f>Urlaubskalender!NH60</f>
        <v>0</v>
      </c>
      <c r="H60" s="34">
        <f t="shared" si="1"/>
        <v>0</v>
      </c>
      <c r="I60" s="34">
        <f>Urlaubskalender!NI60</f>
        <v>0</v>
      </c>
      <c r="J60" s="34">
        <f>Urlaubskalender!NJ60</f>
        <v>0</v>
      </c>
      <c r="K60" s="53"/>
      <c r="L60" s="34" t="str">
        <f>IF(ISNA(VLOOKUP(K60,Team!$A$4:$B$13,2,"FALSCH")),"",VLOOKUP(K60,Team!$A$4:$B$13,2,"FALSCH"))</f>
        <v/>
      </c>
      <c r="M60" s="53"/>
      <c r="N60" s="34" t="str">
        <f>IF(ISNA(VLOOKUP(M60,Team!$A$4:$B$13,2,"FALSCH")),"",VLOOKUP(M60,Team!$A$4:$B$13,2,"FALSCH"))</f>
        <v/>
      </c>
    </row>
    <row r="61" spans="1:14" x14ac:dyDescent="0.25">
      <c r="A61" s="35">
        <v>58</v>
      </c>
      <c r="B61" s="52"/>
      <c r="C61" s="52"/>
      <c r="D61" s="52"/>
      <c r="E61" s="52"/>
      <c r="F61" s="34">
        <f t="shared" si="0"/>
        <v>0</v>
      </c>
      <c r="G61" s="34">
        <f>Urlaubskalender!NH61</f>
        <v>0</v>
      </c>
      <c r="H61" s="34">
        <f t="shared" si="1"/>
        <v>0</v>
      </c>
      <c r="I61" s="34">
        <f>Urlaubskalender!NI61</f>
        <v>0</v>
      </c>
      <c r="J61" s="34">
        <f>Urlaubskalender!NJ61</f>
        <v>0</v>
      </c>
      <c r="K61" s="53"/>
      <c r="L61" s="34" t="str">
        <f>IF(ISNA(VLOOKUP(K61,Team!$A$4:$B$13,2,"FALSCH")),"",VLOOKUP(K61,Team!$A$4:$B$13,2,"FALSCH"))</f>
        <v/>
      </c>
      <c r="M61" s="53"/>
      <c r="N61" s="34" t="str">
        <f>IF(ISNA(VLOOKUP(M61,Team!$A$4:$B$13,2,"FALSCH")),"",VLOOKUP(M61,Team!$A$4:$B$13,2,"FALSCH"))</f>
        <v/>
      </c>
    </row>
    <row r="62" spans="1:14" x14ac:dyDescent="0.25">
      <c r="A62" s="35">
        <v>59</v>
      </c>
      <c r="B62" s="52"/>
      <c r="C62" s="52"/>
      <c r="D62" s="52"/>
      <c r="E62" s="52"/>
      <c r="F62" s="34">
        <f t="shared" si="0"/>
        <v>0</v>
      </c>
      <c r="G62" s="34">
        <f>Urlaubskalender!NH62</f>
        <v>0</v>
      </c>
      <c r="H62" s="34">
        <f t="shared" si="1"/>
        <v>0</v>
      </c>
      <c r="I62" s="34">
        <f>Urlaubskalender!NI62</f>
        <v>0</v>
      </c>
      <c r="J62" s="34">
        <f>Urlaubskalender!NJ62</f>
        <v>0</v>
      </c>
      <c r="K62" s="53"/>
      <c r="L62" s="34" t="str">
        <f>IF(ISNA(VLOOKUP(K62,Team!$A$4:$B$13,2,"FALSCH")),"",VLOOKUP(K62,Team!$A$4:$B$13,2,"FALSCH"))</f>
        <v/>
      </c>
      <c r="M62" s="53"/>
      <c r="N62" s="34" t="str">
        <f>IF(ISNA(VLOOKUP(M62,Team!$A$4:$B$13,2,"FALSCH")),"",VLOOKUP(M62,Team!$A$4:$B$13,2,"FALSCH"))</f>
        <v/>
      </c>
    </row>
    <row r="63" spans="1:14" x14ac:dyDescent="0.25">
      <c r="A63" s="35">
        <v>60</v>
      </c>
      <c r="B63" s="52"/>
      <c r="C63" s="52"/>
      <c r="D63" s="52"/>
      <c r="E63" s="52"/>
      <c r="F63" s="34">
        <f t="shared" si="0"/>
        <v>0</v>
      </c>
      <c r="G63" s="34">
        <f>Urlaubskalender!NH63</f>
        <v>0</v>
      </c>
      <c r="H63" s="34">
        <f t="shared" si="1"/>
        <v>0</v>
      </c>
      <c r="I63" s="34">
        <f>Urlaubskalender!NI63</f>
        <v>0</v>
      </c>
      <c r="J63" s="34">
        <f>Urlaubskalender!NJ63</f>
        <v>0</v>
      </c>
      <c r="K63" s="53"/>
      <c r="L63" s="34" t="str">
        <f>IF(ISNA(VLOOKUP(K63,Team!$A$4:$B$13,2,"FALSCH")),"",VLOOKUP(K63,Team!$A$4:$B$13,2,"FALSCH"))</f>
        <v/>
      </c>
      <c r="M63" s="53"/>
      <c r="N63" s="34" t="str">
        <f>IF(ISNA(VLOOKUP(M63,Team!$A$4:$B$13,2,"FALSCH")),"",VLOOKUP(M63,Team!$A$4:$B$13,2,"FALSCH"))</f>
        <v/>
      </c>
    </row>
    <row r="64" spans="1:14" x14ac:dyDescent="0.25">
      <c r="A64" s="35">
        <v>61</v>
      </c>
      <c r="B64" s="52"/>
      <c r="C64" s="52"/>
      <c r="D64" s="52"/>
      <c r="E64" s="52"/>
      <c r="F64" s="34">
        <f t="shared" si="0"/>
        <v>0</v>
      </c>
      <c r="G64" s="34">
        <f>Urlaubskalender!NH64</f>
        <v>0</v>
      </c>
      <c r="H64" s="34">
        <f t="shared" si="1"/>
        <v>0</v>
      </c>
      <c r="I64" s="34">
        <f>Urlaubskalender!NI64</f>
        <v>0</v>
      </c>
      <c r="J64" s="34">
        <f>Urlaubskalender!NJ64</f>
        <v>0</v>
      </c>
      <c r="K64" s="53"/>
      <c r="L64" s="34" t="str">
        <f>IF(ISNA(VLOOKUP(K64,Team!$A$4:$B$13,2,"FALSCH")),"",VLOOKUP(K64,Team!$A$4:$B$13,2,"FALSCH"))</f>
        <v/>
      </c>
      <c r="M64" s="53"/>
      <c r="N64" s="34" t="str">
        <f>IF(ISNA(VLOOKUP(M64,Team!$A$4:$B$13,2,"FALSCH")),"",VLOOKUP(M64,Team!$A$4:$B$13,2,"FALSCH"))</f>
        <v/>
      </c>
    </row>
    <row r="65" spans="1:14" x14ac:dyDescent="0.25">
      <c r="A65" s="35">
        <v>62</v>
      </c>
      <c r="B65" s="52"/>
      <c r="C65" s="52"/>
      <c r="D65" s="52"/>
      <c r="E65" s="52"/>
      <c r="F65" s="34">
        <f t="shared" si="0"/>
        <v>0</v>
      </c>
      <c r="G65" s="34">
        <f>Urlaubskalender!NH65</f>
        <v>0</v>
      </c>
      <c r="H65" s="34">
        <f t="shared" si="1"/>
        <v>0</v>
      </c>
      <c r="I65" s="34">
        <f>Urlaubskalender!NI65</f>
        <v>0</v>
      </c>
      <c r="J65" s="34">
        <f>Urlaubskalender!NJ65</f>
        <v>0</v>
      </c>
      <c r="K65" s="53"/>
      <c r="L65" s="34" t="str">
        <f>IF(ISNA(VLOOKUP(K65,Team!$A$4:$B$13,2,"FALSCH")),"",VLOOKUP(K65,Team!$A$4:$B$13,2,"FALSCH"))</f>
        <v/>
      </c>
      <c r="M65" s="53"/>
      <c r="N65" s="34" t="str">
        <f>IF(ISNA(VLOOKUP(M65,Team!$A$4:$B$13,2,"FALSCH")),"",VLOOKUP(M65,Team!$A$4:$B$13,2,"FALSCH"))</f>
        <v/>
      </c>
    </row>
    <row r="66" spans="1:14" x14ac:dyDescent="0.25">
      <c r="A66" s="35">
        <v>63</v>
      </c>
      <c r="B66" s="52"/>
      <c r="C66" s="52"/>
      <c r="D66" s="52"/>
      <c r="E66" s="52"/>
      <c r="F66" s="34">
        <f t="shared" si="0"/>
        <v>0</v>
      </c>
      <c r="G66" s="34">
        <f>Urlaubskalender!NH66</f>
        <v>0</v>
      </c>
      <c r="H66" s="34">
        <f t="shared" si="1"/>
        <v>0</v>
      </c>
      <c r="I66" s="34">
        <f>Urlaubskalender!NI66</f>
        <v>0</v>
      </c>
      <c r="J66" s="34">
        <f>Urlaubskalender!NJ66</f>
        <v>0</v>
      </c>
      <c r="K66" s="53"/>
      <c r="L66" s="34" t="str">
        <f>IF(ISNA(VLOOKUP(K66,Team!$A$4:$B$13,2,"FALSCH")),"",VLOOKUP(K66,Team!$A$4:$B$13,2,"FALSCH"))</f>
        <v/>
      </c>
      <c r="M66" s="53"/>
      <c r="N66" s="34" t="str">
        <f>IF(ISNA(VLOOKUP(M66,Team!$A$4:$B$13,2,"FALSCH")),"",VLOOKUP(M66,Team!$A$4:$B$13,2,"FALSCH"))</f>
        <v/>
      </c>
    </row>
    <row r="67" spans="1:14" x14ac:dyDescent="0.25">
      <c r="A67" s="35">
        <v>64</v>
      </c>
      <c r="B67" s="52"/>
      <c r="C67" s="52"/>
      <c r="D67" s="52"/>
      <c r="E67" s="52"/>
      <c r="F67" s="34">
        <f t="shared" si="0"/>
        <v>0</v>
      </c>
      <c r="G67" s="34">
        <f>Urlaubskalender!NH67</f>
        <v>0</v>
      </c>
      <c r="H67" s="34">
        <f t="shared" si="1"/>
        <v>0</v>
      </c>
      <c r="I67" s="34">
        <f>Urlaubskalender!NI67</f>
        <v>0</v>
      </c>
      <c r="J67" s="34">
        <f>Urlaubskalender!NJ67</f>
        <v>0</v>
      </c>
      <c r="K67" s="53"/>
      <c r="L67" s="34" t="str">
        <f>IF(ISNA(VLOOKUP(K67,Team!$A$4:$B$13,2,"FALSCH")),"",VLOOKUP(K67,Team!$A$4:$B$13,2,"FALSCH"))</f>
        <v/>
      </c>
      <c r="M67" s="53"/>
      <c r="N67" s="34" t="str">
        <f>IF(ISNA(VLOOKUP(M67,Team!$A$4:$B$13,2,"FALSCH")),"",VLOOKUP(M67,Team!$A$4:$B$13,2,"FALSCH"))</f>
        <v/>
      </c>
    </row>
    <row r="68" spans="1:14" x14ac:dyDescent="0.25">
      <c r="A68" s="35">
        <v>65</v>
      </c>
      <c r="B68" s="52"/>
      <c r="C68" s="52"/>
      <c r="D68" s="52"/>
      <c r="E68" s="52"/>
      <c r="F68" s="34">
        <f t="shared" si="0"/>
        <v>0</v>
      </c>
      <c r="G68" s="34">
        <f>Urlaubskalender!NH68</f>
        <v>0</v>
      </c>
      <c r="H68" s="34">
        <f t="shared" si="1"/>
        <v>0</v>
      </c>
      <c r="I68" s="34">
        <f>Urlaubskalender!NI68</f>
        <v>0</v>
      </c>
      <c r="J68" s="34">
        <f>Urlaubskalender!NJ68</f>
        <v>0</v>
      </c>
      <c r="K68" s="53"/>
      <c r="L68" s="34" t="str">
        <f>IF(ISNA(VLOOKUP(K68,Team!$A$4:$B$13,2,"FALSCH")),"",VLOOKUP(K68,Team!$A$4:$B$13,2,"FALSCH"))</f>
        <v/>
      </c>
      <c r="M68" s="53"/>
      <c r="N68" s="34" t="str">
        <f>IF(ISNA(VLOOKUP(M68,Team!$A$4:$B$13,2,"FALSCH")),"",VLOOKUP(M68,Team!$A$4:$B$13,2,"FALSCH"))</f>
        <v/>
      </c>
    </row>
    <row r="69" spans="1:14" x14ac:dyDescent="0.25">
      <c r="A69" s="35">
        <v>66</v>
      </c>
      <c r="B69" s="52"/>
      <c r="C69" s="52"/>
      <c r="D69" s="52"/>
      <c r="E69" s="52"/>
      <c r="F69" s="34">
        <f t="shared" ref="F69:F103" si="2">SUM(D69:E69)</f>
        <v>0</v>
      </c>
      <c r="G69" s="34">
        <f>Urlaubskalender!NH69</f>
        <v>0</v>
      </c>
      <c r="H69" s="34">
        <f t="shared" ref="H69:H103" si="3">F69-G69</f>
        <v>0</v>
      </c>
      <c r="I69" s="34">
        <f>Urlaubskalender!NI69</f>
        <v>0</v>
      </c>
      <c r="J69" s="34">
        <f>Urlaubskalender!NJ69</f>
        <v>0</v>
      </c>
      <c r="K69" s="53"/>
      <c r="L69" s="34" t="str">
        <f>IF(ISNA(VLOOKUP(K69,Team!$A$4:$B$13,2,"FALSCH")),"",VLOOKUP(K69,Team!$A$4:$B$13,2,"FALSCH"))</f>
        <v/>
      </c>
      <c r="M69" s="53"/>
      <c r="N69" s="34" t="str">
        <f>IF(ISNA(VLOOKUP(M69,Team!$A$4:$B$13,2,"FALSCH")),"",VLOOKUP(M69,Team!$A$4:$B$13,2,"FALSCH"))</f>
        <v/>
      </c>
    </row>
    <row r="70" spans="1:14" x14ac:dyDescent="0.25">
      <c r="A70" s="35">
        <v>67</v>
      </c>
      <c r="B70" s="52"/>
      <c r="C70" s="52"/>
      <c r="D70" s="52"/>
      <c r="E70" s="52"/>
      <c r="F70" s="34">
        <f t="shared" si="2"/>
        <v>0</v>
      </c>
      <c r="G70" s="34">
        <f>Urlaubskalender!NH70</f>
        <v>0</v>
      </c>
      <c r="H70" s="34">
        <f t="shared" si="3"/>
        <v>0</v>
      </c>
      <c r="I70" s="34">
        <f>Urlaubskalender!NI70</f>
        <v>0</v>
      </c>
      <c r="J70" s="34">
        <f>Urlaubskalender!NJ70</f>
        <v>0</v>
      </c>
      <c r="K70" s="53"/>
      <c r="L70" s="34" t="str">
        <f>IF(ISNA(VLOOKUP(K70,Team!$A$4:$B$13,2,"FALSCH")),"",VLOOKUP(K70,Team!$A$4:$B$13,2,"FALSCH"))</f>
        <v/>
      </c>
      <c r="M70" s="53"/>
      <c r="N70" s="34" t="str">
        <f>IF(ISNA(VLOOKUP(M70,Team!$A$4:$B$13,2,"FALSCH")),"",VLOOKUP(M70,Team!$A$4:$B$13,2,"FALSCH"))</f>
        <v/>
      </c>
    </row>
    <row r="71" spans="1:14" x14ac:dyDescent="0.25">
      <c r="A71" s="35">
        <v>68</v>
      </c>
      <c r="B71" s="52"/>
      <c r="C71" s="52"/>
      <c r="D71" s="52"/>
      <c r="E71" s="52"/>
      <c r="F71" s="34">
        <f t="shared" si="2"/>
        <v>0</v>
      </c>
      <c r="G71" s="34">
        <f>Urlaubskalender!NH71</f>
        <v>0</v>
      </c>
      <c r="H71" s="34">
        <f t="shared" si="3"/>
        <v>0</v>
      </c>
      <c r="I71" s="34">
        <f>Urlaubskalender!NI71</f>
        <v>0</v>
      </c>
      <c r="J71" s="34">
        <f>Urlaubskalender!NJ71</f>
        <v>0</v>
      </c>
      <c r="K71" s="53"/>
      <c r="L71" s="34" t="str">
        <f>IF(ISNA(VLOOKUP(K71,Team!$A$4:$B$13,2,"FALSCH")),"",VLOOKUP(K71,Team!$A$4:$B$13,2,"FALSCH"))</f>
        <v/>
      </c>
      <c r="M71" s="53"/>
      <c r="N71" s="34" t="str">
        <f>IF(ISNA(VLOOKUP(M71,Team!$A$4:$B$13,2,"FALSCH")),"",VLOOKUP(M71,Team!$A$4:$B$13,2,"FALSCH"))</f>
        <v/>
      </c>
    </row>
    <row r="72" spans="1:14" x14ac:dyDescent="0.25">
      <c r="A72" s="35">
        <v>69</v>
      </c>
      <c r="B72" s="52"/>
      <c r="C72" s="52"/>
      <c r="D72" s="52"/>
      <c r="E72" s="52"/>
      <c r="F72" s="34">
        <f t="shared" si="2"/>
        <v>0</v>
      </c>
      <c r="G72" s="34">
        <f>Urlaubskalender!NH72</f>
        <v>0</v>
      </c>
      <c r="H72" s="34">
        <f t="shared" si="3"/>
        <v>0</v>
      </c>
      <c r="I72" s="34">
        <f>Urlaubskalender!NI72</f>
        <v>0</v>
      </c>
      <c r="J72" s="34">
        <f>Urlaubskalender!NJ72</f>
        <v>0</v>
      </c>
      <c r="K72" s="53"/>
      <c r="L72" s="34" t="str">
        <f>IF(ISNA(VLOOKUP(K72,Team!$A$4:$B$13,2,"FALSCH")),"",VLOOKUP(K72,Team!$A$4:$B$13,2,"FALSCH"))</f>
        <v/>
      </c>
      <c r="M72" s="53"/>
      <c r="N72" s="34" t="str">
        <f>IF(ISNA(VLOOKUP(M72,Team!$A$4:$B$13,2,"FALSCH")),"",VLOOKUP(M72,Team!$A$4:$B$13,2,"FALSCH"))</f>
        <v/>
      </c>
    </row>
    <row r="73" spans="1:14" x14ac:dyDescent="0.25">
      <c r="A73" s="35">
        <v>70</v>
      </c>
      <c r="B73" s="52"/>
      <c r="C73" s="52"/>
      <c r="D73" s="52"/>
      <c r="E73" s="52"/>
      <c r="F73" s="34">
        <f t="shared" si="2"/>
        <v>0</v>
      </c>
      <c r="G73" s="34">
        <f>Urlaubskalender!NH73</f>
        <v>0</v>
      </c>
      <c r="H73" s="34">
        <f t="shared" si="3"/>
        <v>0</v>
      </c>
      <c r="I73" s="34">
        <f>Urlaubskalender!NI73</f>
        <v>0</v>
      </c>
      <c r="J73" s="34">
        <f>Urlaubskalender!NJ73</f>
        <v>0</v>
      </c>
      <c r="K73" s="53"/>
      <c r="L73" s="34" t="str">
        <f>IF(ISNA(VLOOKUP(K73,Team!$A$4:$B$13,2,"FALSCH")),"",VLOOKUP(K73,Team!$A$4:$B$13,2,"FALSCH"))</f>
        <v/>
      </c>
      <c r="M73" s="53"/>
      <c r="N73" s="34" t="str">
        <f>IF(ISNA(VLOOKUP(M73,Team!$A$4:$B$13,2,"FALSCH")),"",VLOOKUP(M73,Team!$A$4:$B$13,2,"FALSCH"))</f>
        <v/>
      </c>
    </row>
    <row r="74" spans="1:14" x14ac:dyDescent="0.25">
      <c r="A74" s="35">
        <v>71</v>
      </c>
      <c r="B74" s="52"/>
      <c r="C74" s="52"/>
      <c r="D74" s="52"/>
      <c r="E74" s="52"/>
      <c r="F74" s="34">
        <f t="shared" si="2"/>
        <v>0</v>
      </c>
      <c r="G74" s="34">
        <f>Urlaubskalender!NH74</f>
        <v>0</v>
      </c>
      <c r="H74" s="34">
        <f t="shared" si="3"/>
        <v>0</v>
      </c>
      <c r="I74" s="34">
        <f>Urlaubskalender!NI74</f>
        <v>0</v>
      </c>
      <c r="J74" s="34">
        <f>Urlaubskalender!NJ74</f>
        <v>0</v>
      </c>
      <c r="K74" s="53"/>
      <c r="L74" s="34" t="str">
        <f>IF(ISNA(VLOOKUP(K74,Team!$A$4:$B$13,2,"FALSCH")),"",VLOOKUP(K74,Team!$A$4:$B$13,2,"FALSCH"))</f>
        <v/>
      </c>
      <c r="M74" s="53"/>
      <c r="N74" s="34" t="str">
        <f>IF(ISNA(VLOOKUP(M74,Team!$A$4:$B$13,2,"FALSCH")),"",VLOOKUP(M74,Team!$A$4:$B$13,2,"FALSCH"))</f>
        <v/>
      </c>
    </row>
    <row r="75" spans="1:14" x14ac:dyDescent="0.25">
      <c r="A75" s="35">
        <v>72</v>
      </c>
      <c r="B75" s="52"/>
      <c r="C75" s="52"/>
      <c r="D75" s="52"/>
      <c r="E75" s="52"/>
      <c r="F75" s="34">
        <f t="shared" si="2"/>
        <v>0</v>
      </c>
      <c r="G75" s="34">
        <f>Urlaubskalender!NH75</f>
        <v>0</v>
      </c>
      <c r="H75" s="34">
        <f t="shared" si="3"/>
        <v>0</v>
      </c>
      <c r="I75" s="34">
        <f>Urlaubskalender!NI75</f>
        <v>0</v>
      </c>
      <c r="J75" s="34">
        <f>Urlaubskalender!NJ75</f>
        <v>0</v>
      </c>
      <c r="K75" s="53"/>
      <c r="L75" s="34" t="str">
        <f>IF(ISNA(VLOOKUP(K75,Team!$A$4:$B$13,2,"FALSCH")),"",VLOOKUP(K75,Team!$A$4:$B$13,2,"FALSCH"))</f>
        <v/>
      </c>
      <c r="M75" s="53"/>
      <c r="N75" s="34" t="str">
        <f>IF(ISNA(VLOOKUP(M75,Team!$A$4:$B$13,2,"FALSCH")),"",VLOOKUP(M75,Team!$A$4:$B$13,2,"FALSCH"))</f>
        <v/>
      </c>
    </row>
    <row r="76" spans="1:14" x14ac:dyDescent="0.25">
      <c r="A76" s="35">
        <v>73</v>
      </c>
      <c r="B76" s="52"/>
      <c r="C76" s="52"/>
      <c r="D76" s="52"/>
      <c r="E76" s="52"/>
      <c r="F76" s="34">
        <f t="shared" si="2"/>
        <v>0</v>
      </c>
      <c r="G76" s="34">
        <f>Urlaubskalender!NH76</f>
        <v>0</v>
      </c>
      <c r="H76" s="34">
        <f t="shared" si="3"/>
        <v>0</v>
      </c>
      <c r="I76" s="34">
        <f>Urlaubskalender!NI76</f>
        <v>0</v>
      </c>
      <c r="J76" s="34">
        <f>Urlaubskalender!NJ76</f>
        <v>0</v>
      </c>
      <c r="K76" s="53"/>
      <c r="L76" s="34" t="str">
        <f>IF(ISNA(VLOOKUP(K76,Team!$A$4:$B$13,2,"FALSCH")),"",VLOOKUP(K76,Team!$A$4:$B$13,2,"FALSCH"))</f>
        <v/>
      </c>
      <c r="M76" s="53"/>
      <c r="N76" s="34" t="str">
        <f>IF(ISNA(VLOOKUP(M76,Team!$A$4:$B$13,2,"FALSCH")),"",VLOOKUP(M76,Team!$A$4:$B$13,2,"FALSCH"))</f>
        <v/>
      </c>
    </row>
    <row r="77" spans="1:14" x14ac:dyDescent="0.25">
      <c r="A77" s="35">
        <v>74</v>
      </c>
      <c r="B77" s="52"/>
      <c r="C77" s="52"/>
      <c r="D77" s="52"/>
      <c r="E77" s="52"/>
      <c r="F77" s="34">
        <f t="shared" si="2"/>
        <v>0</v>
      </c>
      <c r="G77" s="34">
        <f>Urlaubskalender!NH77</f>
        <v>0</v>
      </c>
      <c r="H77" s="34">
        <f t="shared" si="3"/>
        <v>0</v>
      </c>
      <c r="I77" s="34">
        <f>Urlaubskalender!NI77</f>
        <v>0</v>
      </c>
      <c r="J77" s="34">
        <f>Urlaubskalender!NJ77</f>
        <v>0</v>
      </c>
      <c r="K77" s="53"/>
      <c r="L77" s="34" t="str">
        <f>IF(ISNA(VLOOKUP(K77,Team!$A$4:$B$13,2,"FALSCH")),"",VLOOKUP(K77,Team!$A$4:$B$13,2,"FALSCH"))</f>
        <v/>
      </c>
      <c r="M77" s="53"/>
      <c r="N77" s="34" t="str">
        <f>IF(ISNA(VLOOKUP(M77,Team!$A$4:$B$13,2,"FALSCH")),"",VLOOKUP(M77,Team!$A$4:$B$13,2,"FALSCH"))</f>
        <v/>
      </c>
    </row>
    <row r="78" spans="1:14" x14ac:dyDescent="0.25">
      <c r="A78" s="35">
        <v>75</v>
      </c>
      <c r="B78" s="52"/>
      <c r="C78" s="52"/>
      <c r="D78" s="52"/>
      <c r="E78" s="52"/>
      <c r="F78" s="34">
        <f t="shared" si="2"/>
        <v>0</v>
      </c>
      <c r="G78" s="34">
        <f>Urlaubskalender!NH78</f>
        <v>0</v>
      </c>
      <c r="H78" s="34">
        <f t="shared" si="3"/>
        <v>0</v>
      </c>
      <c r="I78" s="34">
        <f>Urlaubskalender!NI78</f>
        <v>0</v>
      </c>
      <c r="J78" s="34">
        <f>Urlaubskalender!NJ78</f>
        <v>0</v>
      </c>
      <c r="K78" s="53"/>
      <c r="L78" s="34" t="str">
        <f>IF(ISNA(VLOOKUP(K78,Team!$A$4:$B$13,2,"FALSCH")),"",VLOOKUP(K78,Team!$A$4:$B$13,2,"FALSCH"))</f>
        <v/>
      </c>
      <c r="M78" s="53"/>
      <c r="N78" s="34" t="str">
        <f>IF(ISNA(VLOOKUP(M78,Team!$A$4:$B$13,2,"FALSCH")),"",VLOOKUP(M78,Team!$A$4:$B$13,2,"FALSCH"))</f>
        <v/>
      </c>
    </row>
    <row r="79" spans="1:14" x14ac:dyDescent="0.25">
      <c r="A79" s="35">
        <v>76</v>
      </c>
      <c r="B79" s="52"/>
      <c r="C79" s="52"/>
      <c r="D79" s="52"/>
      <c r="E79" s="52"/>
      <c r="F79" s="34">
        <f t="shared" si="2"/>
        <v>0</v>
      </c>
      <c r="G79" s="34">
        <f>Urlaubskalender!NH79</f>
        <v>0</v>
      </c>
      <c r="H79" s="34">
        <f t="shared" si="3"/>
        <v>0</v>
      </c>
      <c r="I79" s="34">
        <f>Urlaubskalender!NI79</f>
        <v>0</v>
      </c>
      <c r="J79" s="34">
        <f>Urlaubskalender!NJ79</f>
        <v>0</v>
      </c>
      <c r="K79" s="53"/>
      <c r="L79" s="34" t="str">
        <f>IF(ISNA(VLOOKUP(K79,Team!$A$4:$B$13,2,"FALSCH")),"",VLOOKUP(K79,Team!$A$4:$B$13,2,"FALSCH"))</f>
        <v/>
      </c>
      <c r="M79" s="53"/>
      <c r="N79" s="34" t="str">
        <f>IF(ISNA(VLOOKUP(M79,Team!$A$4:$B$13,2,"FALSCH")),"",VLOOKUP(M79,Team!$A$4:$B$13,2,"FALSCH"))</f>
        <v/>
      </c>
    </row>
    <row r="80" spans="1:14" x14ac:dyDescent="0.25">
      <c r="A80" s="35">
        <v>77</v>
      </c>
      <c r="B80" s="52"/>
      <c r="C80" s="52"/>
      <c r="D80" s="52"/>
      <c r="E80" s="52"/>
      <c r="F80" s="34">
        <f t="shared" si="2"/>
        <v>0</v>
      </c>
      <c r="G80" s="34">
        <f>Urlaubskalender!NH80</f>
        <v>0</v>
      </c>
      <c r="H80" s="34">
        <f t="shared" si="3"/>
        <v>0</v>
      </c>
      <c r="I80" s="34">
        <f>Urlaubskalender!NI80</f>
        <v>0</v>
      </c>
      <c r="J80" s="34">
        <f>Urlaubskalender!NJ80</f>
        <v>0</v>
      </c>
      <c r="K80" s="53"/>
      <c r="L80" s="34" t="str">
        <f>IF(ISNA(VLOOKUP(K80,Team!$A$4:$B$13,2,"FALSCH")),"",VLOOKUP(K80,Team!$A$4:$B$13,2,"FALSCH"))</f>
        <v/>
      </c>
      <c r="M80" s="53"/>
      <c r="N80" s="34" t="str">
        <f>IF(ISNA(VLOOKUP(M80,Team!$A$4:$B$13,2,"FALSCH")),"",VLOOKUP(M80,Team!$A$4:$B$13,2,"FALSCH"))</f>
        <v/>
      </c>
    </row>
    <row r="81" spans="1:14" x14ac:dyDescent="0.25">
      <c r="A81" s="35">
        <v>78</v>
      </c>
      <c r="B81" s="52"/>
      <c r="C81" s="52"/>
      <c r="D81" s="52"/>
      <c r="E81" s="52"/>
      <c r="F81" s="34">
        <f t="shared" si="2"/>
        <v>0</v>
      </c>
      <c r="G81" s="34">
        <f>Urlaubskalender!NH81</f>
        <v>0</v>
      </c>
      <c r="H81" s="34">
        <f t="shared" si="3"/>
        <v>0</v>
      </c>
      <c r="I81" s="34">
        <f>Urlaubskalender!NI81</f>
        <v>0</v>
      </c>
      <c r="J81" s="34">
        <f>Urlaubskalender!NJ81</f>
        <v>0</v>
      </c>
      <c r="K81" s="53"/>
      <c r="L81" s="34" t="str">
        <f>IF(ISNA(VLOOKUP(K81,Team!$A$4:$B$13,2,"FALSCH")),"",VLOOKUP(K81,Team!$A$4:$B$13,2,"FALSCH"))</f>
        <v/>
      </c>
      <c r="M81" s="53"/>
      <c r="N81" s="34" t="str">
        <f>IF(ISNA(VLOOKUP(M81,Team!$A$4:$B$13,2,"FALSCH")),"",VLOOKUP(M81,Team!$A$4:$B$13,2,"FALSCH"))</f>
        <v/>
      </c>
    </row>
    <row r="82" spans="1:14" x14ac:dyDescent="0.25">
      <c r="A82" s="35">
        <v>79</v>
      </c>
      <c r="B82" s="52"/>
      <c r="C82" s="52"/>
      <c r="D82" s="52"/>
      <c r="E82" s="52"/>
      <c r="F82" s="34">
        <f t="shared" si="2"/>
        <v>0</v>
      </c>
      <c r="G82" s="34">
        <f>Urlaubskalender!NH82</f>
        <v>0</v>
      </c>
      <c r="H82" s="34">
        <f t="shared" si="3"/>
        <v>0</v>
      </c>
      <c r="I82" s="34">
        <f>Urlaubskalender!NI82</f>
        <v>0</v>
      </c>
      <c r="J82" s="34">
        <f>Urlaubskalender!NJ82</f>
        <v>0</v>
      </c>
      <c r="K82" s="53"/>
      <c r="L82" s="34" t="str">
        <f>IF(ISNA(VLOOKUP(K82,Team!$A$4:$B$13,2,"FALSCH")),"",VLOOKUP(K82,Team!$A$4:$B$13,2,"FALSCH"))</f>
        <v/>
      </c>
      <c r="M82" s="53"/>
      <c r="N82" s="34" t="str">
        <f>IF(ISNA(VLOOKUP(M82,Team!$A$4:$B$13,2,"FALSCH")),"",VLOOKUP(M82,Team!$A$4:$B$13,2,"FALSCH"))</f>
        <v/>
      </c>
    </row>
    <row r="83" spans="1:14" x14ac:dyDescent="0.25">
      <c r="A83" s="35">
        <v>80</v>
      </c>
      <c r="B83" s="52"/>
      <c r="C83" s="52"/>
      <c r="D83" s="52"/>
      <c r="E83" s="52"/>
      <c r="F83" s="34">
        <f t="shared" si="2"/>
        <v>0</v>
      </c>
      <c r="G83" s="34">
        <f>Urlaubskalender!NH83</f>
        <v>0</v>
      </c>
      <c r="H83" s="34">
        <f t="shared" si="3"/>
        <v>0</v>
      </c>
      <c r="I83" s="34">
        <f>Urlaubskalender!NI83</f>
        <v>0</v>
      </c>
      <c r="J83" s="34">
        <f>Urlaubskalender!NJ83</f>
        <v>0</v>
      </c>
      <c r="K83" s="53"/>
      <c r="L83" s="34" t="str">
        <f>IF(ISNA(VLOOKUP(K83,Team!$A$4:$B$13,2,"FALSCH")),"",VLOOKUP(K83,Team!$A$4:$B$13,2,"FALSCH"))</f>
        <v/>
      </c>
      <c r="M83" s="53"/>
      <c r="N83" s="34" t="str">
        <f>IF(ISNA(VLOOKUP(M83,Team!$A$4:$B$13,2,"FALSCH")),"",VLOOKUP(M83,Team!$A$4:$B$13,2,"FALSCH"))</f>
        <v/>
      </c>
    </row>
    <row r="84" spans="1:14" x14ac:dyDescent="0.25">
      <c r="A84" s="35">
        <v>81</v>
      </c>
      <c r="B84" s="52"/>
      <c r="C84" s="52"/>
      <c r="D84" s="52"/>
      <c r="E84" s="52"/>
      <c r="F84" s="34">
        <f t="shared" si="2"/>
        <v>0</v>
      </c>
      <c r="G84" s="34">
        <f>Urlaubskalender!NH84</f>
        <v>0</v>
      </c>
      <c r="H84" s="34">
        <f t="shared" si="3"/>
        <v>0</v>
      </c>
      <c r="I84" s="34">
        <f>Urlaubskalender!NI84</f>
        <v>0</v>
      </c>
      <c r="J84" s="34">
        <f>Urlaubskalender!NJ84</f>
        <v>0</v>
      </c>
      <c r="K84" s="53"/>
      <c r="L84" s="34" t="str">
        <f>IF(ISNA(VLOOKUP(K84,Team!$A$4:$B$13,2,"FALSCH")),"",VLOOKUP(K84,Team!$A$4:$B$13,2,"FALSCH"))</f>
        <v/>
      </c>
      <c r="M84" s="53"/>
      <c r="N84" s="34" t="str">
        <f>IF(ISNA(VLOOKUP(M84,Team!$A$4:$B$13,2,"FALSCH")),"",VLOOKUP(M84,Team!$A$4:$B$13,2,"FALSCH"))</f>
        <v/>
      </c>
    </row>
    <row r="85" spans="1:14" x14ac:dyDescent="0.25">
      <c r="A85" s="35">
        <v>82</v>
      </c>
      <c r="B85" s="52"/>
      <c r="C85" s="52"/>
      <c r="D85" s="52"/>
      <c r="E85" s="52"/>
      <c r="F85" s="34">
        <f t="shared" si="2"/>
        <v>0</v>
      </c>
      <c r="G85" s="34">
        <f>Urlaubskalender!NH85</f>
        <v>0</v>
      </c>
      <c r="H85" s="34">
        <f t="shared" si="3"/>
        <v>0</v>
      </c>
      <c r="I85" s="34">
        <f>Urlaubskalender!NI85</f>
        <v>0</v>
      </c>
      <c r="J85" s="34">
        <f>Urlaubskalender!NJ85</f>
        <v>0</v>
      </c>
      <c r="K85" s="53"/>
      <c r="L85" s="34" t="str">
        <f>IF(ISNA(VLOOKUP(K85,Team!$A$4:$B$13,2,"FALSCH")),"",VLOOKUP(K85,Team!$A$4:$B$13,2,"FALSCH"))</f>
        <v/>
      </c>
      <c r="M85" s="53"/>
      <c r="N85" s="34" t="str">
        <f>IF(ISNA(VLOOKUP(M85,Team!$A$4:$B$13,2,"FALSCH")),"",VLOOKUP(M85,Team!$A$4:$B$13,2,"FALSCH"))</f>
        <v/>
      </c>
    </row>
    <row r="86" spans="1:14" x14ac:dyDescent="0.25">
      <c r="A86" s="35">
        <v>83</v>
      </c>
      <c r="B86" s="52"/>
      <c r="C86" s="52"/>
      <c r="D86" s="52"/>
      <c r="E86" s="52"/>
      <c r="F86" s="34">
        <f t="shared" si="2"/>
        <v>0</v>
      </c>
      <c r="G86" s="34">
        <f>Urlaubskalender!NH86</f>
        <v>0</v>
      </c>
      <c r="H86" s="34">
        <f t="shared" si="3"/>
        <v>0</v>
      </c>
      <c r="I86" s="34">
        <f>Urlaubskalender!NI86</f>
        <v>0</v>
      </c>
      <c r="J86" s="34">
        <f>Urlaubskalender!NJ86</f>
        <v>0</v>
      </c>
      <c r="K86" s="53"/>
      <c r="L86" s="34" t="str">
        <f>IF(ISNA(VLOOKUP(K86,Team!$A$4:$B$13,2,"FALSCH")),"",VLOOKUP(K86,Team!$A$4:$B$13,2,"FALSCH"))</f>
        <v/>
      </c>
      <c r="M86" s="53"/>
      <c r="N86" s="34" t="str">
        <f>IF(ISNA(VLOOKUP(M86,Team!$A$4:$B$13,2,"FALSCH")),"",VLOOKUP(M86,Team!$A$4:$B$13,2,"FALSCH"))</f>
        <v/>
      </c>
    </row>
    <row r="87" spans="1:14" x14ac:dyDescent="0.25">
      <c r="A87" s="35">
        <v>84</v>
      </c>
      <c r="B87" s="52"/>
      <c r="C87" s="52"/>
      <c r="D87" s="52"/>
      <c r="E87" s="52"/>
      <c r="F87" s="34">
        <f t="shared" si="2"/>
        <v>0</v>
      </c>
      <c r="G87" s="34">
        <f>Urlaubskalender!NH87</f>
        <v>0</v>
      </c>
      <c r="H87" s="34">
        <f t="shared" si="3"/>
        <v>0</v>
      </c>
      <c r="I87" s="34">
        <f>Urlaubskalender!NI87</f>
        <v>0</v>
      </c>
      <c r="J87" s="34">
        <f>Urlaubskalender!NJ87</f>
        <v>0</v>
      </c>
      <c r="K87" s="53"/>
      <c r="L87" s="34" t="str">
        <f>IF(ISNA(VLOOKUP(K87,Team!$A$4:$B$13,2,"FALSCH")),"",VLOOKUP(K87,Team!$A$4:$B$13,2,"FALSCH"))</f>
        <v/>
      </c>
      <c r="M87" s="53"/>
      <c r="N87" s="34" t="str">
        <f>IF(ISNA(VLOOKUP(M87,Team!$A$4:$B$13,2,"FALSCH")),"",VLOOKUP(M87,Team!$A$4:$B$13,2,"FALSCH"))</f>
        <v/>
      </c>
    </row>
    <row r="88" spans="1:14" x14ac:dyDescent="0.25">
      <c r="A88" s="35">
        <v>85</v>
      </c>
      <c r="B88" s="52"/>
      <c r="C88" s="52"/>
      <c r="D88" s="52"/>
      <c r="E88" s="52"/>
      <c r="F88" s="34">
        <f t="shared" si="2"/>
        <v>0</v>
      </c>
      <c r="G88" s="34">
        <f>Urlaubskalender!NH88</f>
        <v>0</v>
      </c>
      <c r="H88" s="34">
        <f t="shared" si="3"/>
        <v>0</v>
      </c>
      <c r="I88" s="34">
        <f>Urlaubskalender!NI88</f>
        <v>0</v>
      </c>
      <c r="J88" s="34">
        <f>Urlaubskalender!NJ88</f>
        <v>0</v>
      </c>
      <c r="K88" s="53"/>
      <c r="L88" s="34" t="str">
        <f>IF(ISNA(VLOOKUP(K88,Team!$A$4:$B$13,2,"FALSCH")),"",VLOOKUP(K88,Team!$A$4:$B$13,2,"FALSCH"))</f>
        <v/>
      </c>
      <c r="M88" s="53"/>
      <c r="N88" s="34" t="str">
        <f>IF(ISNA(VLOOKUP(M88,Team!$A$4:$B$13,2,"FALSCH")),"",VLOOKUP(M88,Team!$A$4:$B$13,2,"FALSCH"))</f>
        <v/>
      </c>
    </row>
    <row r="89" spans="1:14" x14ac:dyDescent="0.25">
      <c r="A89" s="35">
        <v>86</v>
      </c>
      <c r="B89" s="52"/>
      <c r="C89" s="52"/>
      <c r="D89" s="52"/>
      <c r="E89" s="52"/>
      <c r="F89" s="34">
        <f t="shared" si="2"/>
        <v>0</v>
      </c>
      <c r="G89" s="34">
        <f>Urlaubskalender!NH89</f>
        <v>0</v>
      </c>
      <c r="H89" s="34">
        <f t="shared" si="3"/>
        <v>0</v>
      </c>
      <c r="I89" s="34">
        <f>Urlaubskalender!NI89</f>
        <v>0</v>
      </c>
      <c r="J89" s="34">
        <f>Urlaubskalender!NJ89</f>
        <v>0</v>
      </c>
      <c r="K89" s="53"/>
      <c r="L89" s="34" t="str">
        <f>IF(ISNA(VLOOKUP(K89,Team!$A$4:$B$13,2,"FALSCH")),"",VLOOKUP(K89,Team!$A$4:$B$13,2,"FALSCH"))</f>
        <v/>
      </c>
      <c r="M89" s="53"/>
      <c r="N89" s="34" t="str">
        <f>IF(ISNA(VLOOKUP(M89,Team!$A$4:$B$13,2,"FALSCH")),"",VLOOKUP(M89,Team!$A$4:$B$13,2,"FALSCH"))</f>
        <v/>
      </c>
    </row>
    <row r="90" spans="1:14" x14ac:dyDescent="0.25">
      <c r="A90" s="35">
        <v>87</v>
      </c>
      <c r="B90" s="52"/>
      <c r="C90" s="52"/>
      <c r="D90" s="52"/>
      <c r="E90" s="52"/>
      <c r="F90" s="34">
        <f t="shared" si="2"/>
        <v>0</v>
      </c>
      <c r="G90" s="34">
        <f>Urlaubskalender!NH90</f>
        <v>0</v>
      </c>
      <c r="H90" s="34">
        <f t="shared" si="3"/>
        <v>0</v>
      </c>
      <c r="I90" s="34">
        <f>Urlaubskalender!NI90</f>
        <v>0</v>
      </c>
      <c r="J90" s="34">
        <f>Urlaubskalender!NJ90</f>
        <v>0</v>
      </c>
      <c r="K90" s="53"/>
      <c r="L90" s="34" t="str">
        <f>IF(ISNA(VLOOKUP(K90,Team!$A$4:$B$13,2,"FALSCH")),"",VLOOKUP(K90,Team!$A$4:$B$13,2,"FALSCH"))</f>
        <v/>
      </c>
      <c r="M90" s="53"/>
      <c r="N90" s="34" t="str">
        <f>IF(ISNA(VLOOKUP(M90,Team!$A$4:$B$13,2,"FALSCH")),"",VLOOKUP(M90,Team!$A$4:$B$13,2,"FALSCH"))</f>
        <v/>
      </c>
    </row>
    <row r="91" spans="1:14" x14ac:dyDescent="0.25">
      <c r="A91" s="35">
        <v>88</v>
      </c>
      <c r="B91" s="52"/>
      <c r="C91" s="52"/>
      <c r="D91" s="52"/>
      <c r="E91" s="52"/>
      <c r="F91" s="34">
        <f t="shared" si="2"/>
        <v>0</v>
      </c>
      <c r="G91" s="34">
        <f>Urlaubskalender!NH91</f>
        <v>0</v>
      </c>
      <c r="H91" s="34">
        <f t="shared" si="3"/>
        <v>0</v>
      </c>
      <c r="I91" s="34">
        <f>Urlaubskalender!NI91</f>
        <v>0</v>
      </c>
      <c r="J91" s="34">
        <f>Urlaubskalender!NJ91</f>
        <v>0</v>
      </c>
      <c r="K91" s="53"/>
      <c r="L91" s="34" t="str">
        <f>IF(ISNA(VLOOKUP(K91,Team!$A$4:$B$13,2,"FALSCH")),"",VLOOKUP(K91,Team!$A$4:$B$13,2,"FALSCH"))</f>
        <v/>
      </c>
      <c r="M91" s="53"/>
      <c r="N91" s="34" t="str">
        <f>IF(ISNA(VLOOKUP(M91,Team!$A$4:$B$13,2,"FALSCH")),"",VLOOKUP(M91,Team!$A$4:$B$13,2,"FALSCH"))</f>
        <v/>
      </c>
    </row>
    <row r="92" spans="1:14" x14ac:dyDescent="0.25">
      <c r="A92" s="35">
        <v>89</v>
      </c>
      <c r="B92" s="52"/>
      <c r="C92" s="52"/>
      <c r="D92" s="52"/>
      <c r="E92" s="52"/>
      <c r="F92" s="34">
        <f t="shared" si="2"/>
        <v>0</v>
      </c>
      <c r="G92" s="34">
        <f>Urlaubskalender!NH92</f>
        <v>0</v>
      </c>
      <c r="H92" s="34">
        <f t="shared" si="3"/>
        <v>0</v>
      </c>
      <c r="I92" s="34">
        <f>Urlaubskalender!NI92</f>
        <v>0</v>
      </c>
      <c r="J92" s="34">
        <f>Urlaubskalender!NJ92</f>
        <v>0</v>
      </c>
      <c r="K92" s="53"/>
      <c r="L92" s="34" t="str">
        <f>IF(ISNA(VLOOKUP(K92,Team!$A$4:$B$13,2,"FALSCH")),"",VLOOKUP(K92,Team!$A$4:$B$13,2,"FALSCH"))</f>
        <v/>
      </c>
      <c r="M92" s="53"/>
      <c r="N92" s="34" t="str">
        <f>IF(ISNA(VLOOKUP(M92,Team!$A$4:$B$13,2,"FALSCH")),"",VLOOKUP(M92,Team!$A$4:$B$13,2,"FALSCH"))</f>
        <v/>
      </c>
    </row>
    <row r="93" spans="1:14" x14ac:dyDescent="0.25">
      <c r="A93" s="35">
        <v>90</v>
      </c>
      <c r="B93" s="52"/>
      <c r="C93" s="52"/>
      <c r="D93" s="52"/>
      <c r="E93" s="52"/>
      <c r="F93" s="34">
        <f t="shared" si="2"/>
        <v>0</v>
      </c>
      <c r="G93" s="34">
        <f>Urlaubskalender!NH93</f>
        <v>0</v>
      </c>
      <c r="H93" s="34">
        <f t="shared" si="3"/>
        <v>0</v>
      </c>
      <c r="I93" s="34">
        <f>Urlaubskalender!NI93</f>
        <v>0</v>
      </c>
      <c r="J93" s="34">
        <f>Urlaubskalender!NJ93</f>
        <v>0</v>
      </c>
      <c r="K93" s="53"/>
      <c r="L93" s="34" t="str">
        <f>IF(ISNA(VLOOKUP(K93,Team!$A$4:$B$13,2,"FALSCH")),"",VLOOKUP(K93,Team!$A$4:$B$13,2,"FALSCH"))</f>
        <v/>
      </c>
      <c r="M93" s="53"/>
      <c r="N93" s="34" t="str">
        <f>IF(ISNA(VLOOKUP(M93,Team!$A$4:$B$13,2,"FALSCH")),"",VLOOKUP(M93,Team!$A$4:$B$13,2,"FALSCH"))</f>
        <v/>
      </c>
    </row>
    <row r="94" spans="1:14" x14ac:dyDescent="0.25">
      <c r="A94" s="35">
        <v>91</v>
      </c>
      <c r="B94" s="52"/>
      <c r="C94" s="52"/>
      <c r="D94" s="52"/>
      <c r="E94" s="52"/>
      <c r="F94" s="34">
        <f t="shared" si="2"/>
        <v>0</v>
      </c>
      <c r="G94" s="34">
        <f>Urlaubskalender!NH94</f>
        <v>0</v>
      </c>
      <c r="H94" s="34">
        <f t="shared" si="3"/>
        <v>0</v>
      </c>
      <c r="I94" s="34">
        <f>Urlaubskalender!NI94</f>
        <v>0</v>
      </c>
      <c r="J94" s="34">
        <f>Urlaubskalender!NJ94</f>
        <v>0</v>
      </c>
      <c r="K94" s="53"/>
      <c r="L94" s="34" t="str">
        <f>IF(ISNA(VLOOKUP(K94,Team!$A$4:$B$13,2,"FALSCH")),"",VLOOKUP(K94,Team!$A$4:$B$13,2,"FALSCH"))</f>
        <v/>
      </c>
      <c r="M94" s="53"/>
      <c r="N94" s="34" t="str">
        <f>IF(ISNA(VLOOKUP(M94,Team!$A$4:$B$13,2,"FALSCH")),"",VLOOKUP(M94,Team!$A$4:$B$13,2,"FALSCH"))</f>
        <v/>
      </c>
    </row>
    <row r="95" spans="1:14" x14ac:dyDescent="0.25">
      <c r="A95" s="35">
        <v>92</v>
      </c>
      <c r="B95" s="52"/>
      <c r="C95" s="52"/>
      <c r="D95" s="52"/>
      <c r="E95" s="52"/>
      <c r="F95" s="34">
        <f t="shared" si="2"/>
        <v>0</v>
      </c>
      <c r="G95" s="34">
        <f>Urlaubskalender!NH95</f>
        <v>0</v>
      </c>
      <c r="H95" s="34">
        <f t="shared" si="3"/>
        <v>0</v>
      </c>
      <c r="I95" s="34">
        <f>Urlaubskalender!NI95</f>
        <v>0</v>
      </c>
      <c r="J95" s="34">
        <f>Urlaubskalender!NJ95</f>
        <v>0</v>
      </c>
      <c r="K95" s="53"/>
      <c r="L95" s="34" t="str">
        <f>IF(ISNA(VLOOKUP(K95,Team!$A$4:$B$13,2,"FALSCH")),"",VLOOKUP(K95,Team!$A$4:$B$13,2,"FALSCH"))</f>
        <v/>
      </c>
      <c r="M95" s="53"/>
      <c r="N95" s="34" t="str">
        <f>IF(ISNA(VLOOKUP(M95,Team!$A$4:$B$13,2,"FALSCH")),"",VLOOKUP(M95,Team!$A$4:$B$13,2,"FALSCH"))</f>
        <v/>
      </c>
    </row>
    <row r="96" spans="1:14" x14ac:dyDescent="0.25">
      <c r="A96" s="35">
        <v>93</v>
      </c>
      <c r="B96" s="52"/>
      <c r="C96" s="52"/>
      <c r="D96" s="52"/>
      <c r="E96" s="52"/>
      <c r="F96" s="34">
        <f t="shared" si="2"/>
        <v>0</v>
      </c>
      <c r="G96" s="34">
        <f>Urlaubskalender!NH96</f>
        <v>0</v>
      </c>
      <c r="H96" s="34">
        <f t="shared" si="3"/>
        <v>0</v>
      </c>
      <c r="I96" s="34">
        <f>Urlaubskalender!NI96</f>
        <v>0</v>
      </c>
      <c r="J96" s="34">
        <f>Urlaubskalender!NJ96</f>
        <v>0</v>
      </c>
      <c r="K96" s="53"/>
      <c r="L96" s="34" t="str">
        <f>IF(ISNA(VLOOKUP(K96,Team!$A$4:$B$13,2,"FALSCH")),"",VLOOKUP(K96,Team!$A$4:$B$13,2,"FALSCH"))</f>
        <v/>
      </c>
      <c r="M96" s="53"/>
      <c r="N96" s="34" t="str">
        <f>IF(ISNA(VLOOKUP(M96,Team!$A$4:$B$13,2,"FALSCH")),"",VLOOKUP(M96,Team!$A$4:$B$13,2,"FALSCH"))</f>
        <v/>
      </c>
    </row>
    <row r="97" spans="1:14" x14ac:dyDescent="0.25">
      <c r="A97" s="35">
        <v>94</v>
      </c>
      <c r="B97" s="52"/>
      <c r="C97" s="52"/>
      <c r="D97" s="52"/>
      <c r="E97" s="52"/>
      <c r="F97" s="34">
        <f t="shared" si="2"/>
        <v>0</v>
      </c>
      <c r="G97" s="34">
        <f>Urlaubskalender!NH97</f>
        <v>0</v>
      </c>
      <c r="H97" s="34">
        <f t="shared" si="3"/>
        <v>0</v>
      </c>
      <c r="I97" s="34">
        <f>Urlaubskalender!NI97</f>
        <v>0</v>
      </c>
      <c r="J97" s="34">
        <f>Urlaubskalender!NJ97</f>
        <v>0</v>
      </c>
      <c r="K97" s="53"/>
      <c r="L97" s="34" t="str">
        <f>IF(ISNA(VLOOKUP(K97,Team!$A$4:$B$13,2,"FALSCH")),"",VLOOKUP(K97,Team!$A$4:$B$13,2,"FALSCH"))</f>
        <v/>
      </c>
      <c r="M97" s="53"/>
      <c r="N97" s="34" t="str">
        <f>IF(ISNA(VLOOKUP(M97,Team!$A$4:$B$13,2,"FALSCH")),"",VLOOKUP(M97,Team!$A$4:$B$13,2,"FALSCH"))</f>
        <v/>
      </c>
    </row>
    <row r="98" spans="1:14" x14ac:dyDescent="0.25">
      <c r="A98" s="35">
        <v>95</v>
      </c>
      <c r="B98" s="52"/>
      <c r="C98" s="52"/>
      <c r="D98" s="52"/>
      <c r="E98" s="52"/>
      <c r="F98" s="34">
        <f t="shared" si="2"/>
        <v>0</v>
      </c>
      <c r="G98" s="34">
        <f>Urlaubskalender!NH98</f>
        <v>0</v>
      </c>
      <c r="H98" s="34">
        <f t="shared" si="3"/>
        <v>0</v>
      </c>
      <c r="I98" s="34">
        <f>Urlaubskalender!NI98</f>
        <v>0</v>
      </c>
      <c r="J98" s="34">
        <f>Urlaubskalender!NJ98</f>
        <v>0</v>
      </c>
      <c r="K98" s="53"/>
      <c r="L98" s="34" t="str">
        <f>IF(ISNA(VLOOKUP(K98,Team!$A$4:$B$13,2,"FALSCH")),"",VLOOKUP(K98,Team!$A$4:$B$13,2,"FALSCH"))</f>
        <v/>
      </c>
      <c r="M98" s="53"/>
      <c r="N98" s="34" t="str">
        <f>IF(ISNA(VLOOKUP(M98,Team!$A$4:$B$13,2,"FALSCH")),"",VLOOKUP(M98,Team!$A$4:$B$13,2,"FALSCH"))</f>
        <v/>
      </c>
    </row>
    <row r="99" spans="1:14" x14ac:dyDescent="0.25">
      <c r="A99" s="35">
        <v>96</v>
      </c>
      <c r="B99" s="52"/>
      <c r="C99" s="52"/>
      <c r="D99" s="52"/>
      <c r="E99" s="52"/>
      <c r="F99" s="34">
        <f t="shared" si="2"/>
        <v>0</v>
      </c>
      <c r="G99" s="34">
        <f>Urlaubskalender!NH99</f>
        <v>0</v>
      </c>
      <c r="H99" s="34">
        <f t="shared" si="3"/>
        <v>0</v>
      </c>
      <c r="I99" s="34">
        <f>Urlaubskalender!NI99</f>
        <v>0</v>
      </c>
      <c r="J99" s="34">
        <f>Urlaubskalender!NJ99</f>
        <v>0</v>
      </c>
      <c r="K99" s="53"/>
      <c r="L99" s="34" t="str">
        <f>IF(ISNA(VLOOKUP(K99,Team!$A$4:$B$13,2,"FALSCH")),"",VLOOKUP(K99,Team!$A$4:$B$13,2,"FALSCH"))</f>
        <v/>
      </c>
      <c r="M99" s="53"/>
      <c r="N99" s="34" t="str">
        <f>IF(ISNA(VLOOKUP(M99,Team!$A$4:$B$13,2,"FALSCH")),"",VLOOKUP(M99,Team!$A$4:$B$13,2,"FALSCH"))</f>
        <v/>
      </c>
    </row>
    <row r="100" spans="1:14" x14ac:dyDescent="0.25">
      <c r="A100" s="35">
        <v>97</v>
      </c>
      <c r="B100" s="52"/>
      <c r="C100" s="52"/>
      <c r="D100" s="52"/>
      <c r="E100" s="52"/>
      <c r="F100" s="34">
        <f t="shared" si="2"/>
        <v>0</v>
      </c>
      <c r="G100" s="34">
        <f>Urlaubskalender!NH100</f>
        <v>0</v>
      </c>
      <c r="H100" s="34">
        <f t="shared" si="3"/>
        <v>0</v>
      </c>
      <c r="I100" s="34">
        <f>Urlaubskalender!NI100</f>
        <v>0</v>
      </c>
      <c r="J100" s="34">
        <f>Urlaubskalender!NJ100</f>
        <v>0</v>
      </c>
      <c r="K100" s="53"/>
      <c r="L100" s="34" t="str">
        <f>IF(ISNA(VLOOKUP(K100,Team!$A$4:$B$13,2,"FALSCH")),"",VLOOKUP(K100,Team!$A$4:$B$13,2,"FALSCH"))</f>
        <v/>
      </c>
      <c r="M100" s="53"/>
      <c r="N100" s="34" t="str">
        <f>IF(ISNA(VLOOKUP(M100,Team!$A$4:$B$13,2,"FALSCH")),"",VLOOKUP(M100,Team!$A$4:$B$13,2,"FALSCH"))</f>
        <v/>
      </c>
    </row>
    <row r="101" spans="1:14" x14ac:dyDescent="0.25">
      <c r="A101" s="35">
        <v>98</v>
      </c>
      <c r="B101" s="52"/>
      <c r="C101" s="52"/>
      <c r="D101" s="52"/>
      <c r="E101" s="52"/>
      <c r="F101" s="34">
        <f t="shared" si="2"/>
        <v>0</v>
      </c>
      <c r="G101" s="34">
        <f>Urlaubskalender!NH101</f>
        <v>0</v>
      </c>
      <c r="H101" s="34">
        <f t="shared" si="3"/>
        <v>0</v>
      </c>
      <c r="I101" s="34">
        <f>Urlaubskalender!NI101</f>
        <v>0</v>
      </c>
      <c r="J101" s="34">
        <f>Urlaubskalender!NJ101</f>
        <v>0</v>
      </c>
      <c r="K101" s="53"/>
      <c r="L101" s="34" t="str">
        <f>IF(ISNA(VLOOKUP(K101,Team!$A$4:$B$13,2,"FALSCH")),"",VLOOKUP(K101,Team!$A$4:$B$13,2,"FALSCH"))</f>
        <v/>
      </c>
      <c r="M101" s="53"/>
      <c r="N101" s="34" t="str">
        <f>IF(ISNA(VLOOKUP(M101,Team!$A$4:$B$13,2,"FALSCH")),"",VLOOKUP(M101,Team!$A$4:$B$13,2,"FALSCH"))</f>
        <v/>
      </c>
    </row>
    <row r="102" spans="1:14" x14ac:dyDescent="0.25">
      <c r="A102" s="35">
        <v>99</v>
      </c>
      <c r="B102" s="52"/>
      <c r="C102" s="52"/>
      <c r="D102" s="52"/>
      <c r="E102" s="52"/>
      <c r="F102" s="34">
        <f t="shared" si="2"/>
        <v>0</v>
      </c>
      <c r="G102" s="34">
        <f>Urlaubskalender!NH102</f>
        <v>0</v>
      </c>
      <c r="H102" s="34">
        <f t="shared" si="3"/>
        <v>0</v>
      </c>
      <c r="I102" s="34">
        <f>Urlaubskalender!NI102</f>
        <v>0</v>
      </c>
      <c r="J102" s="34">
        <f>Urlaubskalender!NJ102</f>
        <v>0</v>
      </c>
      <c r="K102" s="53"/>
      <c r="L102" s="34" t="str">
        <f>IF(ISNA(VLOOKUP(K102,Team!$A$4:$B$13,2,"FALSCH")),"",VLOOKUP(K102,Team!$A$4:$B$13,2,"FALSCH"))</f>
        <v/>
      </c>
      <c r="M102" s="53"/>
      <c r="N102" s="34" t="str">
        <f>IF(ISNA(VLOOKUP(M102,Team!$A$4:$B$13,2,"FALSCH")),"",VLOOKUP(M102,Team!$A$4:$B$13,2,"FALSCH"))</f>
        <v/>
      </c>
    </row>
    <row r="103" spans="1:14" x14ac:dyDescent="0.25">
      <c r="A103" s="35">
        <v>100</v>
      </c>
      <c r="B103" s="52"/>
      <c r="C103" s="52"/>
      <c r="D103" s="52"/>
      <c r="E103" s="52"/>
      <c r="F103" s="34">
        <f t="shared" si="2"/>
        <v>0</v>
      </c>
      <c r="G103" s="34">
        <f>Urlaubskalender!NH103</f>
        <v>0</v>
      </c>
      <c r="H103" s="34">
        <f t="shared" si="3"/>
        <v>0</v>
      </c>
      <c r="I103" s="34">
        <f>Urlaubskalender!NI103</f>
        <v>0</v>
      </c>
      <c r="J103" s="34">
        <f>Urlaubskalender!NJ103</f>
        <v>0</v>
      </c>
      <c r="K103" s="53"/>
      <c r="L103" s="34" t="str">
        <f>IF(ISNA(VLOOKUP(K103,Team!$A$4:$B$13,2,"FALSCH")),"",VLOOKUP(K103,Team!$A$4:$B$13,2,"FALSCH"))</f>
        <v/>
      </c>
      <c r="M103" s="53"/>
      <c r="N103" s="34" t="str">
        <f>IF(ISNA(VLOOKUP(M103,Team!$A$4:$B$13,2,"FALSCH")),"",VLOOKUP(M103,Team!$A$4:$B$13,2,"FALSCH"))</f>
        <v/>
      </c>
    </row>
  </sheetData>
  <sheetProtection algorithmName="SHA-512" hashValue="vGwaiC6Ci4WnSnrJspTpd1Ld9DnmAGHGSGZtAvy5duvvSKhZ9EqDY3JAkrVAwfEOYapzK/BNje+DC4B/2YCXtQ==" saltValue="vZ1yYVHOZbqvgc/RfSxBLg==" spinCount="100000" sheet="1" objects="1" scenarios="1"/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  <headerFooter>
    <oddHeader>&amp;L&amp;G&amp;R(c) ZeTax GmbH 2016</oddHeader>
  </headerFooter>
  <colBreaks count="1" manualBreakCount="1">
    <brk id="10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showRowColHeaders="0" topLeftCell="A4" workbookViewId="0">
      <selection activeCell="B8" sqref="B8"/>
    </sheetView>
  </sheetViews>
  <sheetFormatPr baseColWidth="10" defaultColWidth="0" defaultRowHeight="15" zeroHeight="1" x14ac:dyDescent="0.25"/>
  <cols>
    <col min="1" max="1" width="24.140625" style="1" bestFit="1" customWidth="1"/>
    <col min="2" max="2" width="13.42578125" style="15" bestFit="1" customWidth="1"/>
    <col min="3" max="3" width="11.42578125" style="1" hidden="1" customWidth="1"/>
    <col min="4" max="4" width="0" style="1" hidden="1" customWidth="1"/>
    <col min="5" max="16384" width="11.42578125" style="1" hidden="1"/>
  </cols>
  <sheetData>
    <row r="1" spans="1:3" s="4" customFormat="1" x14ac:dyDescent="0.25">
      <c r="A1" s="4" t="s">
        <v>28</v>
      </c>
      <c r="B1" s="14"/>
    </row>
    <row r="2" spans="1:3" x14ac:dyDescent="0.25"/>
    <row r="3" spans="1:3" s="4" customFormat="1" x14ac:dyDescent="0.25">
      <c r="A3" s="3">
        <f>Urlaubskalender!B1</f>
        <v>2020</v>
      </c>
      <c r="B3" s="14" t="s">
        <v>14</v>
      </c>
    </row>
    <row r="4" spans="1:3" x14ac:dyDescent="0.25">
      <c r="A4" s="32" t="s">
        <v>0</v>
      </c>
      <c r="B4" s="33">
        <f>(DATE($A$3,1,1))</f>
        <v>43831</v>
      </c>
      <c r="C4" s="16"/>
    </row>
    <row r="5" spans="1:3" x14ac:dyDescent="0.25">
      <c r="A5" s="32" t="s">
        <v>1</v>
      </c>
      <c r="B5" s="33">
        <f>(DATE($A$3,1,6))</f>
        <v>43836</v>
      </c>
    </row>
    <row r="6" spans="1:3" x14ac:dyDescent="0.25">
      <c r="A6" s="32" t="s">
        <v>7</v>
      </c>
      <c r="B6" s="33">
        <f>B7-2</f>
        <v>43931</v>
      </c>
    </row>
    <row r="7" spans="1:3" x14ac:dyDescent="0.25">
      <c r="A7" s="32" t="s">
        <v>11</v>
      </c>
      <c r="B7" s="33">
        <f>DOLLAR((DAY(MINUTE($A$3/38)/2+55)&amp;".4."&amp;$A$3)/7,)*7-6</f>
        <v>43933</v>
      </c>
    </row>
    <row r="8" spans="1:3" x14ac:dyDescent="0.25">
      <c r="A8" s="32" t="s">
        <v>8</v>
      </c>
      <c r="B8" s="33">
        <f>B7+1</f>
        <v>43934</v>
      </c>
    </row>
    <row r="9" spans="1:3" x14ac:dyDescent="0.25">
      <c r="A9" s="34" t="s">
        <v>2</v>
      </c>
      <c r="B9" s="33">
        <f>(DATE($A$3,5,1))</f>
        <v>43952</v>
      </c>
    </row>
    <row r="10" spans="1:3" x14ac:dyDescent="0.25">
      <c r="A10" s="32" t="s">
        <v>9</v>
      </c>
      <c r="B10" s="33">
        <f>B7+39</f>
        <v>43972</v>
      </c>
    </row>
    <row r="11" spans="1:3" x14ac:dyDescent="0.25">
      <c r="A11" s="32" t="s">
        <v>12</v>
      </c>
      <c r="B11" s="33">
        <f>B7+49</f>
        <v>43982</v>
      </c>
    </row>
    <row r="12" spans="1:3" x14ac:dyDescent="0.25">
      <c r="A12" s="32" t="s">
        <v>10</v>
      </c>
      <c r="B12" s="33">
        <f>B7+50</f>
        <v>43983</v>
      </c>
    </row>
    <row r="13" spans="1:3" x14ac:dyDescent="0.25">
      <c r="A13" s="32" t="s">
        <v>13</v>
      </c>
      <c r="B13" s="33">
        <f>B7+60</f>
        <v>43993</v>
      </c>
    </row>
    <row r="14" spans="1:3" x14ac:dyDescent="0.25">
      <c r="A14" s="34" t="s">
        <v>3</v>
      </c>
      <c r="B14" s="33">
        <f>(DATE($A$3,10,3))</f>
        <v>44107</v>
      </c>
    </row>
    <row r="15" spans="1:3" x14ac:dyDescent="0.25">
      <c r="A15" s="34" t="s">
        <v>4</v>
      </c>
      <c r="B15" s="33">
        <f>(DATE($A$3,11,1))</f>
        <v>44136</v>
      </c>
    </row>
    <row r="16" spans="1:3" x14ac:dyDescent="0.25">
      <c r="A16" s="34" t="s">
        <v>5</v>
      </c>
      <c r="B16" s="33">
        <f>(DATE($A$3,12,25))</f>
        <v>44190</v>
      </c>
    </row>
    <row r="17" spans="1:2" x14ac:dyDescent="0.25">
      <c r="A17" s="34" t="s">
        <v>6</v>
      </c>
      <c r="B17" s="33">
        <f>(DATE($A$3,12,26))</f>
        <v>44191</v>
      </c>
    </row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>
      <c r="A22" s="10"/>
      <c r="B22" s="17"/>
    </row>
  </sheetData>
  <sheetProtection algorithmName="SHA-512" hashValue="3zs/1ES8wcuPfi4fUpVi7iYQhRYQ2IgTdZnnteLqNVApnfaek5fh+qpyvC4OADNriMcen9NazD3x32FnsKD3qA==" saltValue="CkuOnN9CVLHU5QmGsJsrUg==" spinCount="100000" sheet="1" objects="1" scenarios="1"/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headerFooter>
    <oddHeader>&amp;L&amp;G&amp;R(c) ZeTax GmbH 2016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showRowColHeaders="0" workbookViewId="0">
      <selection activeCell="B8" sqref="B8"/>
    </sheetView>
  </sheetViews>
  <sheetFormatPr baseColWidth="10" defaultColWidth="0" defaultRowHeight="15" zeroHeight="1" x14ac:dyDescent="0.25"/>
  <cols>
    <col min="1" max="1" width="3.7109375" style="30" bestFit="1" customWidth="1"/>
    <col min="2" max="2" width="15.85546875" style="29" customWidth="1"/>
    <col min="3" max="5" width="11.42578125" style="29" customWidth="1"/>
    <col min="6" max="16384" width="11.42578125" style="29" hidden="1"/>
  </cols>
  <sheetData>
    <row r="1" spans="1:2" x14ac:dyDescent="0.25">
      <c r="A1" s="30" t="s">
        <v>26</v>
      </c>
    </row>
    <row r="2" spans="1:2" x14ac:dyDescent="0.25"/>
    <row r="3" spans="1:2" s="31" customFormat="1" x14ac:dyDescent="0.25">
      <c r="A3" s="35" t="s">
        <v>22</v>
      </c>
      <c r="B3" s="36" t="s">
        <v>25</v>
      </c>
    </row>
    <row r="4" spans="1:2" x14ac:dyDescent="0.25">
      <c r="A4" s="37">
        <v>1</v>
      </c>
      <c r="B4" s="56" t="s">
        <v>42</v>
      </c>
    </row>
    <row r="5" spans="1:2" x14ac:dyDescent="0.25">
      <c r="A5" s="38">
        <v>2</v>
      </c>
      <c r="B5" s="57" t="s">
        <v>43</v>
      </c>
    </row>
    <row r="6" spans="1:2" x14ac:dyDescent="0.25">
      <c r="A6" s="39">
        <v>3</v>
      </c>
      <c r="B6" s="58" t="s">
        <v>35</v>
      </c>
    </row>
    <row r="7" spans="1:2" x14ac:dyDescent="0.25">
      <c r="A7" s="40">
        <v>4</v>
      </c>
      <c r="B7" s="59" t="s">
        <v>45</v>
      </c>
    </row>
    <row r="8" spans="1:2" x14ac:dyDescent="0.25">
      <c r="A8" s="41">
        <v>5</v>
      </c>
      <c r="B8" s="60" t="s">
        <v>44</v>
      </c>
    </row>
    <row r="9" spans="1:2" x14ac:dyDescent="0.25">
      <c r="A9" s="42">
        <v>6</v>
      </c>
      <c r="B9" s="43" t="s">
        <v>30</v>
      </c>
    </row>
    <row r="10" spans="1:2" x14ac:dyDescent="0.25">
      <c r="A10" s="44">
        <v>7</v>
      </c>
      <c r="B10" s="45" t="s">
        <v>31</v>
      </c>
    </row>
    <row r="11" spans="1:2" x14ac:dyDescent="0.25">
      <c r="A11" s="46">
        <v>8</v>
      </c>
      <c r="B11" s="47" t="s">
        <v>32</v>
      </c>
    </row>
    <row r="12" spans="1:2" x14ac:dyDescent="0.25">
      <c r="A12" s="48">
        <v>9</v>
      </c>
      <c r="B12" s="49" t="s">
        <v>33</v>
      </c>
    </row>
    <row r="13" spans="1:2" x14ac:dyDescent="0.25">
      <c r="A13" s="50">
        <v>10</v>
      </c>
      <c r="B13" s="51" t="s">
        <v>34</v>
      </c>
    </row>
  </sheetData>
  <sheetProtection algorithmName="SHA-512" hashValue="Mk4S3DMwOAOZRSJuTk3uDAYTDzr/zXQl27nj6P1MQEnbDbLk/9bnyob2FhhKl7ktTw1XHUdesdY7XmVndn0h7g==" saltValue="0ptKgVUqGkAFDmHvnQsILQ==" spinCount="100000" sheet="1" objects="1" scenarios="1"/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headerFooter>
    <oddHeader>&amp;L&amp;G&amp;R(c) ZeTax GmbH 2016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63cc629c-1b91-49ea-9d22-62e58f9398a5</BSO999929>
</file>

<file path=customXml/itemProps1.xml><?xml version="1.0" encoding="utf-8"?>
<ds:datastoreItem xmlns:ds="http://schemas.openxmlformats.org/officeDocument/2006/customXml" ds:itemID="{CCEE21FE-DCBF-4DB0-A519-B09FAC9D4E07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Urlaubskalender</vt:lpstr>
      <vt:lpstr>Mitarbeiter</vt:lpstr>
      <vt:lpstr>Feiertage</vt:lpstr>
      <vt:lpstr>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Urlaubskalender</dc:title>
  <dc:creator>Andreas</dc:creator>
  <cp:keywords>Urlaub</cp:keywords>
  <dc:description>(c) ZeTax GmbH 2016</dc:description>
  <cp:lastModifiedBy>Wagner, Andreas</cp:lastModifiedBy>
  <cp:lastPrinted>2016-01-02T22:30:42Z</cp:lastPrinted>
  <dcterms:created xsi:type="dcterms:W3CDTF">2016-01-01T22:18:16Z</dcterms:created>
  <dcterms:modified xsi:type="dcterms:W3CDTF">2020-09-04T11:37:19Z</dcterms:modified>
  <cp:contentStatus>Version 1.0</cp:contentStatus>
</cp:coreProperties>
</file>